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БЮДЖЕТА'!$8:$8</definedName>
  </definedNames>
  <calcPr fullCalcOnLoad="1"/>
</workbook>
</file>

<file path=xl/sharedStrings.xml><?xml version="1.0" encoding="utf-8"?>
<sst xmlns="http://schemas.openxmlformats.org/spreadsheetml/2006/main" count="954" uniqueCount="276">
  <si>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</si>
  <si>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</si>
  <si>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</si>
  <si>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</si>
  <si>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</si>
  <si>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</si>
  <si>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</si>
  <si>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</si>
  <si>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0020300</t>
  </si>
  <si>
    <t>500</t>
  </si>
  <si>
    <t>0104</t>
  </si>
  <si>
    <t>0020400</t>
  </si>
  <si>
    <t>0106</t>
  </si>
  <si>
    <t>0111</t>
  </si>
  <si>
    <t>0650300</t>
  </si>
  <si>
    <t>013</t>
  </si>
  <si>
    <t>0700500</t>
  </si>
  <si>
    <t>0013800</t>
  </si>
  <si>
    <t>0900200</t>
  </si>
  <si>
    <t>0920300</t>
  </si>
  <si>
    <t>0309</t>
  </si>
  <si>
    <t>2190100</t>
  </si>
  <si>
    <t>0412</t>
  </si>
  <si>
    <t>3380000</t>
  </si>
  <si>
    <t>3400300</t>
  </si>
  <si>
    <t>0505</t>
  </si>
  <si>
    <t>7950000</t>
  </si>
  <si>
    <t>0709</t>
  </si>
  <si>
    <t>0801</t>
  </si>
  <si>
    <t>4500000</t>
  </si>
  <si>
    <t>0804</t>
  </si>
  <si>
    <t>4508500</t>
  </si>
  <si>
    <t>5129700</t>
  </si>
  <si>
    <t>1001</t>
  </si>
  <si>
    <t>4910100</t>
  </si>
  <si>
    <t>005</t>
  </si>
  <si>
    <t>1003</t>
  </si>
  <si>
    <t>1101</t>
  </si>
  <si>
    <t>008</t>
  </si>
  <si>
    <t>0013600</t>
  </si>
  <si>
    <t>009</t>
  </si>
  <si>
    <t>0103</t>
  </si>
  <si>
    <t>0021100</t>
  </si>
  <si>
    <t>0021200</t>
  </si>
  <si>
    <t>0901</t>
  </si>
  <si>
    <t>4709900</t>
  </si>
  <si>
    <t>001</t>
  </si>
  <si>
    <t>0902</t>
  </si>
  <si>
    <t>4719900</t>
  </si>
  <si>
    <t>4789900</t>
  </si>
  <si>
    <t>0904</t>
  </si>
  <si>
    <t>4529900</t>
  </si>
  <si>
    <t>4409900</t>
  </si>
  <si>
    <t>4429900</t>
  </si>
  <si>
    <t>0701</t>
  </si>
  <si>
    <t>4209900</t>
  </si>
  <si>
    <t>0702</t>
  </si>
  <si>
    <t>4219900</t>
  </si>
  <si>
    <t>4239900</t>
  </si>
  <si>
    <t>0707</t>
  </si>
  <si>
    <t>4310100</t>
  </si>
  <si>
    <t>1004</t>
  </si>
  <si>
    <t>5201000</t>
  </si>
  <si>
    <t>4578500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</si>
  <si>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</si>
  <si>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</si>
  <si>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</si>
  <si>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</si>
  <si>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</si>
  <si>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</si>
  <si>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</si>
  <si>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</si>
  <si>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</si>
  <si>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Депутаты представительного органа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</si>
  <si>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</si>
  <si>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</si>
  <si>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Процентные платежи по муниципальному долгу</t>
  </si>
  <si>
    <t>Прочие расходы</t>
  </si>
  <si>
    <t>Резервные фонды</t>
  </si>
  <si>
    <t>Резервные фонды местных администраций</t>
  </si>
  <si>
    <t>Другие общегосударственные вопросы</t>
  </si>
  <si>
    <t>Государственная регистрация актов гражданского состояния</t>
  </si>
  <si>
    <t>Оценка недвижимости, признание прав и регулирование отношений по государственной и муниципальной собственности</t>
  </si>
  <si>
    <t>Выполнение других обязательств государства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</si>
  <si>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</si>
  <si>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</si>
  <si>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</si>
  <si>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</si>
  <si>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</si>
  <si>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Другие вопросы в области жилищно-коммунального хозяйства</t>
  </si>
  <si>
    <t>Целевые программы муниципальных образований</t>
  </si>
  <si>
    <t>Другие вопросы в области образования</t>
  </si>
  <si>
    <t>Культура</t>
  </si>
  <si>
    <t>Мероприятия в сфере культуры, кинематографии, средств массовой информации</t>
  </si>
  <si>
    <t>Государственная поддержка в сфере культуры, кинематографии, средств массовой информации</t>
  </si>
  <si>
    <t>Государственная поддержка в сфере культуры, кинематографии и средств массовой информации</t>
  </si>
  <si>
    <t>Физическая культура и спорт</t>
  </si>
  <si>
    <t>Мероприятия в области здравоохранения, спорта и физической культуры, туризма</t>
  </si>
  <si>
    <t>Пенсионное обеспечение</t>
  </si>
  <si>
    <t>Доплаты к пенсиям государственных служащих субъектов РФ и муниципальных служащих</t>
  </si>
  <si>
    <t>Социальные выплаты</t>
  </si>
  <si>
    <t>Социальное обеспечение населения</t>
  </si>
  <si>
    <t>Фонд финансовой поддержки</t>
  </si>
  <si>
    <t>Осуществление первичного воинского учета на территориях, где отсутствуют военные комиссариаты</t>
  </si>
  <si>
    <t>Фонд компенсаций</t>
  </si>
  <si>
    <t>Стационарная медицинская помощь</t>
  </si>
  <si>
    <t>Обеспечение деятельности подведомственных учреждений</t>
  </si>
  <si>
    <t>Выполнение функций бюджетными учреждениями</t>
  </si>
  <si>
    <t>Амбулаторная помощь</t>
  </si>
  <si>
    <t>Фельдшерско-акушерские пункты</t>
  </si>
  <si>
    <t>Скорая медицинская помощь</t>
  </si>
  <si>
    <t>Общее образование</t>
  </si>
  <si>
    <t>Дошкольное образование</t>
  </si>
  <si>
    <t>Молодежная политика и оздоровление детей</t>
  </si>
  <si>
    <t>Проведение мероприятий для детей и молодежи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</si>
  <si>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</si>
  <si>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</si>
  <si>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</si>
  <si>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</si>
  <si>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0650000</t>
  </si>
  <si>
    <t>Процентные платежи по долговым обязательствам</t>
  </si>
  <si>
    <t>0700000</t>
  </si>
  <si>
    <t>0010000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</si>
  <si>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</si>
  <si>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</si>
  <si>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0920000</t>
  </si>
  <si>
    <t>Реализация государственных функций, связанных с общегосударственным управлением</t>
  </si>
  <si>
    <t>Руководство и управление в сфере установленных функций</t>
  </si>
  <si>
    <t>2190000</t>
  </si>
  <si>
    <t>Мероприятия по гражданской обороне</t>
  </si>
  <si>
    <t>Реализация государственных фенкций в области национальной экономики</t>
  </si>
  <si>
    <t>3400000</t>
  </si>
  <si>
    <t>4570000</t>
  </si>
  <si>
    <t>Периодические издания, учрежденные органами законодательной и исполнительной власти</t>
  </si>
  <si>
    <t>5120000</t>
  </si>
  <si>
    <t>Физкультурно-оздоровительная работа и спортивные мероприятия</t>
  </si>
  <si>
    <t>4910000</t>
  </si>
  <si>
    <t>Доплаты к пенсиям, дополнительное пенсионное обеспечение</t>
  </si>
  <si>
    <t>Выравнивание бюджетной обеспеченности</t>
  </si>
  <si>
    <t>1100</t>
  </si>
  <si>
    <t>1000</t>
  </si>
  <si>
    <t>СОЦИАЛЬНАЯ ПОЛИТИКА</t>
  </si>
  <si>
    <t>0900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</si>
  <si>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</si>
  <si>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</si>
  <si>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</si>
  <si>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</si>
  <si>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</si>
  <si>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</si>
  <si>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</si>
  <si>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</si>
  <si>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</si>
  <si>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</si>
  <si>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4700000</t>
  </si>
  <si>
    <t>Больницы, клиники, госпитали, медико-санитарные части</t>
  </si>
  <si>
    <t>4710000</t>
  </si>
  <si>
    <t>Поликлиники, амбулотории, диагностические центры</t>
  </si>
  <si>
    <t>4780000</t>
  </si>
  <si>
    <t>5200000</t>
  </si>
  <si>
    <t>Иные безвозмездные и безвозвратные перечисления</t>
  </si>
  <si>
    <t>4520000</t>
  </si>
  <si>
    <t>4230000</t>
  </si>
  <si>
    <t>Учреждения по внешкольной работе с детьми</t>
  </si>
  <si>
    <t>4400000</t>
  </si>
  <si>
    <t>Дворцы и дома культуры, другие учреждения культуры и средств массовой информации</t>
  </si>
  <si>
    <t>4420000</t>
  </si>
  <si>
    <t>Библиотеки</t>
  </si>
  <si>
    <t>4200000</t>
  </si>
  <si>
    <t>Детские дошкольные учреждения</t>
  </si>
  <si>
    <t>4210000</t>
  </si>
  <si>
    <t>Школы – детские сады, школы начальные, неполные средние и средние</t>
  </si>
  <si>
    <t>4310000</t>
  </si>
  <si>
    <t>Организационно-воспитательная работа с молодежью</t>
  </si>
  <si>
    <t>0930000</t>
  </si>
  <si>
    <t>0939900</t>
  </si>
  <si>
    <t>Учреждению по обеспечению хозяйственного обслуживания</t>
  </si>
  <si>
    <t>Михайловского муниципального района</t>
  </si>
  <si>
    <t>0409</t>
  </si>
  <si>
    <t>Дорожное хозяйство</t>
  </si>
  <si>
    <t>5210204</t>
  </si>
  <si>
    <t>5210208</t>
  </si>
  <si>
    <t>Субвенции на обеспечение деятельности комиссий по делам несовершеннолетних и защите их прав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</si>
  <si>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</si>
  <si>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5210207</t>
  </si>
  <si>
    <t>Субвенции на осуществление государственного контроля за использованием и сохранностью жилищного фонда</t>
  </si>
  <si>
    <t>5210203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</si>
  <si>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</si>
  <si>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5221400</t>
  </si>
  <si>
    <t>022</t>
  </si>
  <si>
    <t>Краевая целевая программа "Пожарная безопасность" на 2005-2012 годы</t>
  </si>
  <si>
    <t>Мероприятия в сфере образования</t>
  </si>
  <si>
    <t>Судебная система</t>
  </si>
  <si>
    <t>0105</t>
  </si>
  <si>
    <t>Составление (изменение и дополнение) списков кандидатов в присяжные заседатели федеральных судов общей фрисдикции в Российской федерации</t>
  </si>
  <si>
    <t>0014000</t>
  </si>
  <si>
    <t>5210209</t>
  </si>
  <si>
    <t>Субвенции на реализацию отдельных государственных полномочий по созданию административных комиссий</t>
  </si>
  <si>
    <t>0107</t>
  </si>
  <si>
    <t>Обеспечение проведения выборов и референдумов</t>
  </si>
  <si>
    <t>0200000</t>
  </si>
  <si>
    <t>Проведение выборов и референдумов</t>
  </si>
  <si>
    <t>Проведение выборов главы муниципального образования</t>
  </si>
  <si>
    <t>Проведение выборов в представительные органы муниципального образования</t>
  </si>
  <si>
    <t>0200002</t>
  </si>
  <si>
    <t>0200003</t>
  </si>
  <si>
    <t>0903</t>
  </si>
  <si>
    <t>Медицинская помощь в дневных стационарах всех типов</t>
  </si>
  <si>
    <t>ЖИЛИЩНО-КОММУНАЛЬНОЕ ХОЗЯЙСТВО</t>
  </si>
  <si>
    <t>Осуществление полномочий по подготовке  проведения статистических переписей</t>
  </si>
  <si>
    <t>0014300</t>
  </si>
  <si>
    <t>5210113</t>
  </si>
  <si>
    <t>Субсидии на организацию отдыха детей в каникулярное время</t>
  </si>
  <si>
    <t>010</t>
  </si>
  <si>
    <t>5221000</t>
  </si>
  <si>
    <t>Краевая целевая программа "Электронное Приморье"  на 2005-2010 годы</t>
  </si>
  <si>
    <t>5210202</t>
  </si>
  <si>
    <t>Cубвенции на организацию питания учащихся муниципальных общеобразовательных учреждений</t>
  </si>
  <si>
    <t>5210300</t>
  </si>
  <si>
    <t>Иные межбюджетные транчферты бюджетам бюджетной системы</t>
  </si>
  <si>
    <t>0302</t>
  </si>
  <si>
    <t>Органы внутренних дел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</si>
  <si>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</si>
  <si>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</si>
  <si>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</si>
  <si>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</si>
  <si>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</si>
  <si>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</si>
  <si>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</si>
  <si>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</si>
  <si>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</si>
  <si>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</si>
  <si>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</si>
  <si>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</si>
  <si>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 xml:space="preserve"> Другие вопросы в области культуры, кинематографии</t>
  </si>
  <si>
    <t>ЗДРАВООХРАНЕНИЕ</t>
  </si>
  <si>
    <t>ФИЗИЧЕСКАЯ КУЛЬТУРА И СПОРТ</t>
  </si>
  <si>
    <t>0909</t>
  </si>
  <si>
    <t>Другие вопросы в области здравоохранения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</si>
  <si>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</si>
  <si>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</si>
  <si>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</si>
  <si>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</si>
  <si>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</si>
  <si>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5200902</t>
  </si>
  <si>
    <t>Ежемесячное денежное вознаграждение за классное руководство за счет средств краевого бюджета</t>
  </si>
  <si>
    <t>5201801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</si>
  <si>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из средств федерального бюджета</t>
  </si>
  <si>
    <t>5201802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</si>
  <si>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из средств краевого бюджета</t>
  </si>
  <si>
    <t>5160000</t>
  </si>
  <si>
    <t>5160130</t>
  </si>
  <si>
    <t>Выравнивание бюджетной обеспеченности поселений из районного фонда финансовой поддержки</t>
  </si>
  <si>
    <t>Мобилизационная и вневойсковая подготовка</t>
  </si>
  <si>
    <t>0203</t>
  </si>
  <si>
    <t>Другие вопросы в области физической культуры и спорта</t>
  </si>
  <si>
    <t>фонд софинансирования</t>
  </si>
  <si>
    <t>1105</t>
  </si>
  <si>
    <t>% исполнения</t>
  </si>
  <si>
    <t>5200901</t>
  </si>
  <si>
    <t>тыс. руб.</t>
  </si>
  <si>
    <t>Субвенции на ежемесячное денежное вознаграждение на классное руководство за счет средств федерального бюджета</t>
  </si>
  <si>
    <t>Приложение №2 к решению Думы</t>
  </si>
  <si>
    <t xml:space="preserve">Фонд софинансирования   </t>
  </si>
  <si>
    <t>0923200</t>
  </si>
  <si>
    <t>Региональные программы модернизации здравоохранения субъектов РФ и программы модернизации федеральных государственных учреждений, оказывающих медицинскую помощь</t>
  </si>
  <si>
    <t xml:space="preserve">Мероприятия в области образования </t>
  </si>
  <si>
    <t>Модернизация региональных  систем общего образования</t>
  </si>
  <si>
    <t>4360000</t>
  </si>
  <si>
    <t>4362100</t>
  </si>
  <si>
    <t>5222912</t>
  </si>
  <si>
    <t xml:space="preserve">Субсидии на строительство спортивных сооружений муниципальной собственности </t>
  </si>
  <si>
    <t xml:space="preserve">Субсидии на мероприятия по программно-техническому обслуживанию сети доступа "Интернет" муниципальных общеобразовательных учреждений </t>
  </si>
  <si>
    <t>5221011</t>
  </si>
  <si>
    <t>Расходы районного бюджета за 9 месяцев 2011 года по разделам, подразделам, целевым статьям и видам расходов в соответствии с бюджетной классификацией РФ</t>
  </si>
  <si>
    <t>Исполнено за 9 месяцев</t>
  </si>
  <si>
    <t>№ 218 от 27.10.2011г.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</si>
</sst>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1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49" fontId="2" fillId="3" borderId="1" xfId="0" applyNumberFormat="1" applyFont="1" applyFill="1" applyBorder="1" applyAlignment="1">
      <alignment horizontal="center" vertical="center" shrinkToFit="1"/>
    </xf>
    <xf numFmtId="4" fontId="2" fillId="3" borderId="1" xfId="0" applyNumberFormat="1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horizontal="center" vertical="center" shrinkToFit="1"/>
    </xf>
    <xf numFmtId="4" fontId="2" fillId="4" borderId="1" xfId="0" applyNumberFormat="1" applyFont="1" applyFill="1" applyBorder="1" applyAlignment="1">
      <alignment horizontal="center" vertical="center" shrinkToFit="1"/>
    </xf>
    <xf numFmtId="4" fontId="5" fillId="5" borderId="2" xfId="0" applyNumberFormat="1" applyFont="1" applyFill="1" applyBorder="1" applyAlignment="1">
      <alignment horizontal="center" vertical="center" shrinkToFit="1"/>
    </xf>
    <xf numFmtId="49" fontId="7" fillId="4" borderId="1" xfId="0" applyNumberFormat="1" applyFont="1" applyFill="1" applyBorder="1" applyAlignment="1">
      <alignment horizontal="center" vertical="center" shrinkToFit="1"/>
    </xf>
    <xf numFmtId="4" fontId="7" fillId="4" borderId="1" xfId="0" applyNumberFormat="1" applyFont="1" applyFill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6" borderId="1" xfId="0" applyFont="1" applyFill="1" applyBorder="1" applyAlignment="1">
      <alignment horizontal="center" vertical="top" wrapText="1"/>
    </xf>
    <xf numFmtId="49" fontId="5" fillId="6" borderId="1" xfId="0" applyNumberFormat="1" applyFont="1" applyFill="1" applyBorder="1" applyAlignment="1">
      <alignment horizontal="center" vertical="center" shrinkToFit="1"/>
    </xf>
    <xf numFmtId="4" fontId="5" fillId="6" borderId="1" xfId="0" applyNumberFormat="1" applyFont="1" applyFill="1" applyBorder="1" applyAlignment="1">
      <alignment horizontal="center" vertical="center" shrinkToFit="1"/>
    </xf>
    <xf numFmtId="0" fontId="2" fillId="7" borderId="1" xfId="0" applyFont="1" applyFill="1" applyBorder="1" applyAlignment="1">
      <alignment vertical="top" wrapText="1"/>
    </xf>
    <xf numFmtId="49" fontId="2" fillId="7" borderId="1" xfId="0" applyNumberFormat="1" applyFont="1" applyFill="1" applyBorder="1" applyAlignment="1">
      <alignment horizontal="center" vertical="center" shrinkToFit="1"/>
    </xf>
    <xf numFmtId="4" fontId="2" fillId="7" borderId="1" xfId="0" applyNumberFormat="1" applyFont="1" applyFill="1" applyBorder="1" applyAlignment="1">
      <alignment horizontal="center" vertical="center" shrinkToFit="1"/>
    </xf>
    <xf numFmtId="0" fontId="7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NumberFormat="1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center" wrapText="1"/>
    </xf>
    <xf numFmtId="4" fontId="2" fillId="3" borderId="2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2" fillId="4" borderId="1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4" borderId="1" xfId="0" applyNumberFormat="1" applyFont="1" applyFill="1" applyBorder="1" applyAlignment="1">
      <alignment horizontal="center" vertical="center" wrapText="1" shrinkToFit="1"/>
    </xf>
    <xf numFmtId="4" fontId="2" fillId="4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0" fontId="7" fillId="4" borderId="1" xfId="0" applyFont="1" applyFill="1" applyBorder="1" applyAlignment="1">
      <alignment horizontal="center" vertical="top" wrapText="1" shrinkToFit="1"/>
    </xf>
    <xf numFmtId="0" fontId="2" fillId="3" borderId="1" xfId="0" applyFont="1" applyFill="1" applyBorder="1" applyAlignment="1">
      <alignment vertical="top" wrapText="1" shrinkToFit="1"/>
    </xf>
    <xf numFmtId="0" fontId="11" fillId="0" borderId="0" xfId="0" applyFont="1" applyAlignment="1">
      <alignment horizontal="center"/>
    </xf>
    <xf numFmtId="0" fontId="7" fillId="6" borderId="1" xfId="0" applyFont="1" applyFill="1" applyBorder="1" applyAlignment="1">
      <alignment horizontal="center" vertical="top" wrapText="1"/>
    </xf>
    <xf numFmtId="49" fontId="7" fillId="6" borderId="1" xfId="0" applyNumberFormat="1" applyFont="1" applyFill="1" applyBorder="1" applyAlignment="1">
      <alignment horizontal="center" vertical="center" shrinkToFit="1"/>
    </xf>
    <xf numFmtId="4" fontId="7" fillId="6" borderId="1" xfId="0" applyNumberFormat="1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top" wrapText="1"/>
    </xf>
    <xf numFmtId="49" fontId="7" fillId="3" borderId="1" xfId="0" applyNumberFormat="1" applyFont="1" applyFill="1" applyBorder="1" applyAlignment="1">
      <alignment horizontal="center" vertical="center" shrinkToFit="1"/>
    </xf>
    <xf numFmtId="4" fontId="7" fillId="3" borderId="1" xfId="0" applyNumberFormat="1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wrapText="1"/>
    </xf>
    <xf numFmtId="4" fontId="5" fillId="6" borderId="3" xfId="0" applyNumberFormat="1" applyFont="1" applyFill="1" applyBorder="1" applyAlignment="1">
      <alignment horizontal="center" vertical="center" shrinkToFit="1"/>
    </xf>
    <xf numFmtId="4" fontId="7" fillId="4" borderId="3" xfId="0" applyNumberFormat="1" applyFont="1" applyFill="1" applyBorder="1" applyAlignment="1">
      <alignment horizontal="center" vertical="center" shrinkToFit="1"/>
    </xf>
    <xf numFmtId="4" fontId="2" fillId="3" borderId="3" xfId="0" applyNumberFormat="1" applyFont="1" applyFill="1" applyBorder="1" applyAlignment="1">
      <alignment horizontal="center" vertical="center" shrinkToFit="1"/>
    </xf>
    <xf numFmtId="4" fontId="2" fillId="7" borderId="3" xfId="0" applyNumberFormat="1" applyFont="1" applyFill="1" applyBorder="1" applyAlignment="1">
      <alignment horizontal="center" vertical="center" shrinkToFit="1"/>
    </xf>
    <xf numFmtId="4" fontId="4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 shrinkToFit="1"/>
    </xf>
    <xf numFmtId="4" fontId="2" fillId="7" borderId="1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3" fillId="2" borderId="4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2" fillId="3" borderId="5" xfId="0" applyFont="1" applyFill="1" applyBorder="1" applyAlignment="1">
      <alignment vertical="top" wrapText="1"/>
    </xf>
    <xf numFmtId="4" fontId="2" fillId="4" borderId="6" xfId="0" applyNumberFormat="1" applyFont="1" applyFill="1" applyBorder="1" applyAlignment="1">
      <alignment horizontal="center" vertical="center" shrinkToFit="1"/>
    </xf>
    <xf numFmtId="4" fontId="2" fillId="3" borderId="6" xfId="0" applyNumberFormat="1" applyFont="1" applyFill="1" applyBorder="1" applyAlignment="1">
      <alignment horizontal="center" vertical="center" shrinkToFit="1"/>
    </xf>
    <xf numFmtId="4" fontId="2" fillId="3" borderId="7" xfId="0" applyNumberFormat="1" applyFont="1" applyFill="1" applyBorder="1" applyAlignment="1">
      <alignment horizontal="center" vertical="center" shrinkToFit="1"/>
    </xf>
    <xf numFmtId="168" fontId="2" fillId="3" borderId="7" xfId="0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top" wrapText="1"/>
    </xf>
    <xf numFmtId="4" fontId="7" fillId="4" borderId="6" xfId="0" applyNumberFormat="1" applyFont="1" applyFill="1" applyBorder="1" applyAlignment="1">
      <alignment horizontal="center" vertical="center" shrinkToFit="1"/>
    </xf>
    <xf numFmtId="4" fontId="5" fillId="6" borderId="8" xfId="0" applyNumberFormat="1" applyFont="1" applyFill="1" applyBorder="1" applyAlignment="1">
      <alignment horizontal="center" vertical="center" shrinkToFit="1"/>
    </xf>
    <xf numFmtId="168" fontId="2" fillId="3" borderId="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1" fillId="2" borderId="0" xfId="0" applyFont="1" applyFill="1" applyAlignment="1">
      <alignment horizontal="left" wrapText="1"/>
    </xf>
    <xf numFmtId="0" fontId="5" fillId="2" borderId="2" xfId="0" applyFont="1" applyFill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2"/>
  <sheetViews>
    <sheetView showGridLines="0" tabSelected="1" workbookViewId="0" topLeftCell="A1">
      <selection activeCell="C4" sqref="C4"/>
    </sheetView>
  </sheetViews>
  <sheetFormatPr defaultColWidth="9.00390625" defaultRowHeight="12.75" outlineLevelRow="6"/>
  <cols>
    <col min="1" max="1" width="65.125" style="2" customWidth="1"/>
    <col min="2" max="2" width="6.75390625" style="2" customWidth="1"/>
    <col min="3" max="3" width="9.875" style="2" customWidth="1"/>
    <col min="4" max="4" width="6.625" style="2" customWidth="1"/>
    <col min="5" max="5" width="0" style="2" hidden="1" customWidth="1"/>
    <col min="6" max="6" width="13.125" style="2" customWidth="1"/>
    <col min="7" max="22" width="0" style="2" hidden="1" customWidth="1"/>
    <col min="23" max="23" width="14.75390625" style="49" customWidth="1"/>
    <col min="24" max="24" width="8.125" style="53" customWidth="1"/>
    <col min="25" max="16384" width="9.125" style="2" customWidth="1"/>
  </cols>
  <sheetData>
    <row r="1" spans="2:24" ht="18.75">
      <c r="B1" s="71" t="s">
        <v>261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</row>
    <row r="2" spans="2:24" ht="18.75" customHeight="1">
      <c r="B2" s="70" t="s">
        <v>176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2:24" ht="18.75">
      <c r="B3" s="60"/>
      <c r="C3" s="71" t="s">
        <v>275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</row>
    <row r="4" spans="3:22" ht="18.75"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1" ht="21.75" customHeight="1">
      <c r="A5" s="3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spans="1:24" ht="57" customHeight="1">
      <c r="A6" s="72" t="s">
        <v>273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</row>
    <row r="7" spans="1:24" ht="15.7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75" t="s">
        <v>259</v>
      </c>
      <c r="X7" s="76"/>
    </row>
    <row r="8" spans="1:24" ht="45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65</v>
      </c>
      <c r="G8" s="4" t="s">
        <v>65</v>
      </c>
      <c r="H8" s="4" t="s">
        <v>65</v>
      </c>
      <c r="I8" s="4" t="s">
        <v>65</v>
      </c>
      <c r="J8" s="4" t="s">
        <v>65</v>
      </c>
      <c r="K8" s="4" t="s">
        <v>65</v>
      </c>
      <c r="L8" s="4" t="s">
        <v>65</v>
      </c>
      <c r="M8" s="4" t="s">
        <v>65</v>
      </c>
      <c r="N8" s="4" t="s">
        <v>65</v>
      </c>
      <c r="O8" s="4" t="s">
        <v>65</v>
      </c>
      <c r="P8" s="4" t="s">
        <v>65</v>
      </c>
      <c r="Q8" s="4" t="s">
        <v>65</v>
      </c>
      <c r="R8" s="4" t="s">
        <v>65</v>
      </c>
      <c r="S8" s="4" t="s">
        <v>65</v>
      </c>
      <c r="T8" s="4" t="s">
        <v>65</v>
      </c>
      <c r="U8" s="4" t="s">
        <v>65</v>
      </c>
      <c r="V8" s="43" t="s">
        <v>65</v>
      </c>
      <c r="W8" s="48" t="s">
        <v>274</v>
      </c>
      <c r="X8" s="54" t="s">
        <v>257</v>
      </c>
    </row>
    <row r="9" spans="1:24" ht="18.75" customHeight="1" outlineLevel="2">
      <c r="A9" s="16" t="s">
        <v>152</v>
      </c>
      <c r="B9" s="17" t="s">
        <v>151</v>
      </c>
      <c r="C9" s="17" t="s">
        <v>6</v>
      </c>
      <c r="D9" s="17" t="s">
        <v>5</v>
      </c>
      <c r="E9" s="17"/>
      <c r="F9" s="18">
        <f>F10+F14+F22+F26+F29+F33+F39+F43</f>
        <v>68471.27</v>
      </c>
      <c r="G9" s="18">
        <f aca="true" t="shared" si="0" ref="G9:W9">G10+G14+G22+G26+G29+G33+G39+G43</f>
        <v>17258.27</v>
      </c>
      <c r="H9" s="18">
        <f t="shared" si="0"/>
        <v>17258.27</v>
      </c>
      <c r="I9" s="18">
        <f t="shared" si="0"/>
        <v>17258.27</v>
      </c>
      <c r="J9" s="18">
        <f t="shared" si="0"/>
        <v>17258.27</v>
      </c>
      <c r="K9" s="18">
        <f t="shared" si="0"/>
        <v>17258.27</v>
      </c>
      <c r="L9" s="18">
        <f t="shared" si="0"/>
        <v>17258.27</v>
      </c>
      <c r="M9" s="18">
        <f t="shared" si="0"/>
        <v>17258.27</v>
      </c>
      <c r="N9" s="18">
        <f t="shared" si="0"/>
        <v>17258.27</v>
      </c>
      <c r="O9" s="18">
        <f t="shared" si="0"/>
        <v>17258.27</v>
      </c>
      <c r="P9" s="18">
        <f t="shared" si="0"/>
        <v>17258.27</v>
      </c>
      <c r="Q9" s="18">
        <f t="shared" si="0"/>
        <v>17258.27</v>
      </c>
      <c r="R9" s="18">
        <f t="shared" si="0"/>
        <v>17258.27</v>
      </c>
      <c r="S9" s="18">
        <f t="shared" si="0"/>
        <v>17258.27</v>
      </c>
      <c r="T9" s="18">
        <f t="shared" si="0"/>
        <v>17258.27</v>
      </c>
      <c r="U9" s="18">
        <f t="shared" si="0"/>
        <v>17258.27</v>
      </c>
      <c r="V9" s="18">
        <f t="shared" si="0"/>
        <v>17258.27</v>
      </c>
      <c r="W9" s="18">
        <f t="shared" si="0"/>
        <v>41636.94919</v>
      </c>
      <c r="X9" s="55">
        <f>W9/F9*100</f>
        <v>60.80937185771492</v>
      </c>
    </row>
    <row r="10" spans="1:24" s="33" customFormat="1" ht="33" customHeight="1" outlineLevel="3">
      <c r="A10" s="29" t="s">
        <v>66</v>
      </c>
      <c r="B10" s="31" t="s">
        <v>7</v>
      </c>
      <c r="C10" s="31" t="s">
        <v>6</v>
      </c>
      <c r="D10" s="31" t="s">
        <v>5</v>
      </c>
      <c r="E10" s="31"/>
      <c r="F10" s="32">
        <f>F11</f>
        <v>1519.24</v>
      </c>
      <c r="G10" s="32">
        <f aca="true" t="shared" si="1" ref="G10:W12">G11</f>
        <v>1204.8</v>
      </c>
      <c r="H10" s="32">
        <f t="shared" si="1"/>
        <v>1204.8</v>
      </c>
      <c r="I10" s="32">
        <f t="shared" si="1"/>
        <v>1204.8</v>
      </c>
      <c r="J10" s="32">
        <f t="shared" si="1"/>
        <v>1204.8</v>
      </c>
      <c r="K10" s="32">
        <f t="shared" si="1"/>
        <v>1204.8</v>
      </c>
      <c r="L10" s="32">
        <f t="shared" si="1"/>
        <v>1204.8</v>
      </c>
      <c r="M10" s="32">
        <f t="shared" si="1"/>
        <v>1204.8</v>
      </c>
      <c r="N10" s="32">
        <f t="shared" si="1"/>
        <v>1204.8</v>
      </c>
      <c r="O10" s="32">
        <f t="shared" si="1"/>
        <v>1204.8</v>
      </c>
      <c r="P10" s="32">
        <f t="shared" si="1"/>
        <v>1204.8</v>
      </c>
      <c r="Q10" s="32">
        <f t="shared" si="1"/>
        <v>1204.8</v>
      </c>
      <c r="R10" s="32">
        <f t="shared" si="1"/>
        <v>1204.8</v>
      </c>
      <c r="S10" s="32">
        <f t="shared" si="1"/>
        <v>1204.8</v>
      </c>
      <c r="T10" s="32">
        <f t="shared" si="1"/>
        <v>1204.8</v>
      </c>
      <c r="U10" s="32">
        <f t="shared" si="1"/>
        <v>1204.8</v>
      </c>
      <c r="V10" s="32">
        <f t="shared" si="1"/>
        <v>1204.8</v>
      </c>
      <c r="W10" s="32">
        <f t="shared" si="1"/>
        <v>1147.63638</v>
      </c>
      <c r="X10" s="55">
        <f aca="true" t="shared" si="2" ref="X10:X74">W10/F10*100</f>
        <v>75.54016350280402</v>
      </c>
    </row>
    <row r="11" spans="1:24" ht="48.75" customHeight="1" outlineLevel="3">
      <c r="A11" s="14" t="s">
        <v>117</v>
      </c>
      <c r="B11" s="12" t="s">
        <v>7</v>
      </c>
      <c r="C11" s="12" t="s">
        <v>118</v>
      </c>
      <c r="D11" s="12" t="s">
        <v>5</v>
      </c>
      <c r="E11" s="12"/>
      <c r="F11" s="13">
        <f>F12</f>
        <v>1519.24</v>
      </c>
      <c r="G11" s="13">
        <f t="shared" si="1"/>
        <v>1204.8</v>
      </c>
      <c r="H11" s="13">
        <f t="shared" si="1"/>
        <v>1204.8</v>
      </c>
      <c r="I11" s="13">
        <f t="shared" si="1"/>
        <v>1204.8</v>
      </c>
      <c r="J11" s="13">
        <f t="shared" si="1"/>
        <v>1204.8</v>
      </c>
      <c r="K11" s="13">
        <f t="shared" si="1"/>
        <v>1204.8</v>
      </c>
      <c r="L11" s="13">
        <f t="shared" si="1"/>
        <v>1204.8</v>
      </c>
      <c r="M11" s="13">
        <f t="shared" si="1"/>
        <v>1204.8</v>
      </c>
      <c r="N11" s="13">
        <f t="shared" si="1"/>
        <v>1204.8</v>
      </c>
      <c r="O11" s="13">
        <f t="shared" si="1"/>
        <v>1204.8</v>
      </c>
      <c r="P11" s="13">
        <f t="shared" si="1"/>
        <v>1204.8</v>
      </c>
      <c r="Q11" s="13">
        <f t="shared" si="1"/>
        <v>1204.8</v>
      </c>
      <c r="R11" s="13">
        <f t="shared" si="1"/>
        <v>1204.8</v>
      </c>
      <c r="S11" s="13">
        <f t="shared" si="1"/>
        <v>1204.8</v>
      </c>
      <c r="T11" s="13">
        <f t="shared" si="1"/>
        <v>1204.8</v>
      </c>
      <c r="U11" s="13">
        <f t="shared" si="1"/>
        <v>1204.8</v>
      </c>
      <c r="V11" s="13">
        <f t="shared" si="1"/>
        <v>1204.8</v>
      </c>
      <c r="W11" s="13">
        <f t="shared" si="1"/>
        <v>1147.63638</v>
      </c>
      <c r="X11" s="55">
        <f t="shared" si="2"/>
        <v>75.54016350280402</v>
      </c>
    </row>
    <row r="12" spans="1:24" ht="15.75" outlineLevel="4">
      <c r="A12" s="5" t="s">
        <v>67</v>
      </c>
      <c r="B12" s="6" t="s">
        <v>7</v>
      </c>
      <c r="C12" s="6" t="s">
        <v>8</v>
      </c>
      <c r="D12" s="6" t="s">
        <v>5</v>
      </c>
      <c r="E12" s="6"/>
      <c r="F12" s="7">
        <f>F13</f>
        <v>1519.24</v>
      </c>
      <c r="G12" s="7">
        <f t="shared" si="1"/>
        <v>1204.8</v>
      </c>
      <c r="H12" s="7">
        <f t="shared" si="1"/>
        <v>1204.8</v>
      </c>
      <c r="I12" s="7">
        <f t="shared" si="1"/>
        <v>1204.8</v>
      </c>
      <c r="J12" s="7">
        <f t="shared" si="1"/>
        <v>1204.8</v>
      </c>
      <c r="K12" s="7">
        <f t="shared" si="1"/>
        <v>1204.8</v>
      </c>
      <c r="L12" s="7">
        <f t="shared" si="1"/>
        <v>1204.8</v>
      </c>
      <c r="M12" s="7">
        <f t="shared" si="1"/>
        <v>1204.8</v>
      </c>
      <c r="N12" s="7">
        <f t="shared" si="1"/>
        <v>1204.8</v>
      </c>
      <c r="O12" s="7">
        <f t="shared" si="1"/>
        <v>1204.8</v>
      </c>
      <c r="P12" s="7">
        <f t="shared" si="1"/>
        <v>1204.8</v>
      </c>
      <c r="Q12" s="7">
        <f t="shared" si="1"/>
        <v>1204.8</v>
      </c>
      <c r="R12" s="7">
        <f t="shared" si="1"/>
        <v>1204.8</v>
      </c>
      <c r="S12" s="7">
        <f t="shared" si="1"/>
        <v>1204.8</v>
      </c>
      <c r="T12" s="7">
        <f t="shared" si="1"/>
        <v>1204.8</v>
      </c>
      <c r="U12" s="7">
        <f t="shared" si="1"/>
        <v>1204.8</v>
      </c>
      <c r="V12" s="7">
        <f t="shared" si="1"/>
        <v>1204.8</v>
      </c>
      <c r="W12" s="7">
        <f t="shared" si="1"/>
        <v>1147.63638</v>
      </c>
      <c r="X12" s="55">
        <f t="shared" si="2"/>
        <v>75.54016350280402</v>
      </c>
    </row>
    <row r="13" spans="1:24" ht="17.25" customHeight="1" outlineLevel="5">
      <c r="A13" s="5" t="s">
        <v>68</v>
      </c>
      <c r="B13" s="6" t="s">
        <v>7</v>
      </c>
      <c r="C13" s="6" t="s">
        <v>8</v>
      </c>
      <c r="D13" s="6" t="s">
        <v>9</v>
      </c>
      <c r="E13" s="6"/>
      <c r="F13" s="7">
        <v>1519.24</v>
      </c>
      <c r="G13" s="7">
        <v>1204.8</v>
      </c>
      <c r="H13" s="7">
        <v>1204.8</v>
      </c>
      <c r="I13" s="7">
        <v>1204.8</v>
      </c>
      <c r="J13" s="7">
        <v>1204.8</v>
      </c>
      <c r="K13" s="7">
        <v>1204.8</v>
      </c>
      <c r="L13" s="7">
        <v>1204.8</v>
      </c>
      <c r="M13" s="7">
        <v>1204.8</v>
      </c>
      <c r="N13" s="7">
        <v>1204.8</v>
      </c>
      <c r="O13" s="7">
        <v>1204.8</v>
      </c>
      <c r="P13" s="7">
        <v>1204.8</v>
      </c>
      <c r="Q13" s="7">
        <v>1204.8</v>
      </c>
      <c r="R13" s="7">
        <v>1204.8</v>
      </c>
      <c r="S13" s="7">
        <v>1204.8</v>
      </c>
      <c r="T13" s="7">
        <v>1204.8</v>
      </c>
      <c r="U13" s="7">
        <v>1204.8</v>
      </c>
      <c r="V13" s="46">
        <v>1204.8</v>
      </c>
      <c r="W13" s="50">
        <v>1147.63638</v>
      </c>
      <c r="X13" s="55">
        <f t="shared" si="2"/>
        <v>75.54016350280402</v>
      </c>
    </row>
    <row r="14" spans="1:24" ht="47.25" customHeight="1" outlineLevel="6">
      <c r="A14" s="8" t="s">
        <v>69</v>
      </c>
      <c r="B14" s="9" t="s">
        <v>41</v>
      </c>
      <c r="C14" s="9" t="s">
        <v>6</v>
      </c>
      <c r="D14" s="9" t="s">
        <v>5</v>
      </c>
      <c r="E14" s="9"/>
      <c r="F14" s="10">
        <f>F15</f>
        <v>3817.8999999999996</v>
      </c>
      <c r="G14" s="10">
        <f aca="true" t="shared" si="3" ref="G14:W14">G15</f>
        <v>3842.2</v>
      </c>
      <c r="H14" s="10">
        <f t="shared" si="3"/>
        <v>3842.2</v>
      </c>
      <c r="I14" s="10">
        <f t="shared" si="3"/>
        <v>3842.2</v>
      </c>
      <c r="J14" s="10">
        <f t="shared" si="3"/>
        <v>3842.2</v>
      </c>
      <c r="K14" s="10">
        <f t="shared" si="3"/>
        <v>3842.2</v>
      </c>
      <c r="L14" s="10">
        <f t="shared" si="3"/>
        <v>3842.2</v>
      </c>
      <c r="M14" s="10">
        <f t="shared" si="3"/>
        <v>3842.2</v>
      </c>
      <c r="N14" s="10">
        <f t="shared" si="3"/>
        <v>3842.2</v>
      </c>
      <c r="O14" s="10">
        <f t="shared" si="3"/>
        <v>3842.2</v>
      </c>
      <c r="P14" s="10">
        <f t="shared" si="3"/>
        <v>3842.2</v>
      </c>
      <c r="Q14" s="10">
        <f t="shared" si="3"/>
        <v>3842.2</v>
      </c>
      <c r="R14" s="10">
        <f t="shared" si="3"/>
        <v>3842.2</v>
      </c>
      <c r="S14" s="10">
        <f t="shared" si="3"/>
        <v>3842.2</v>
      </c>
      <c r="T14" s="10">
        <f t="shared" si="3"/>
        <v>3842.2</v>
      </c>
      <c r="U14" s="10">
        <f t="shared" si="3"/>
        <v>3842.2</v>
      </c>
      <c r="V14" s="10">
        <f t="shared" si="3"/>
        <v>3842.2</v>
      </c>
      <c r="W14" s="10">
        <f t="shared" si="3"/>
        <v>2875.51659</v>
      </c>
      <c r="X14" s="55">
        <f t="shared" si="2"/>
        <v>75.31670787605754</v>
      </c>
    </row>
    <row r="15" spans="1:24" s="30" customFormat="1" ht="49.5" customHeight="1" outlineLevel="6">
      <c r="A15" s="34" t="s">
        <v>117</v>
      </c>
      <c r="B15" s="12" t="s">
        <v>41</v>
      </c>
      <c r="C15" s="12" t="s">
        <v>118</v>
      </c>
      <c r="D15" s="12" t="s">
        <v>5</v>
      </c>
      <c r="E15" s="12"/>
      <c r="F15" s="13">
        <f>F16+F18+F20</f>
        <v>3817.8999999999996</v>
      </c>
      <c r="G15" s="13">
        <f aca="true" t="shared" si="4" ref="G15:W15">G16+G18+G20</f>
        <v>3842.2</v>
      </c>
      <c r="H15" s="13">
        <f t="shared" si="4"/>
        <v>3842.2</v>
      </c>
      <c r="I15" s="13">
        <f t="shared" si="4"/>
        <v>3842.2</v>
      </c>
      <c r="J15" s="13">
        <f t="shared" si="4"/>
        <v>3842.2</v>
      </c>
      <c r="K15" s="13">
        <f t="shared" si="4"/>
        <v>3842.2</v>
      </c>
      <c r="L15" s="13">
        <f t="shared" si="4"/>
        <v>3842.2</v>
      </c>
      <c r="M15" s="13">
        <f t="shared" si="4"/>
        <v>3842.2</v>
      </c>
      <c r="N15" s="13">
        <f t="shared" si="4"/>
        <v>3842.2</v>
      </c>
      <c r="O15" s="13">
        <f t="shared" si="4"/>
        <v>3842.2</v>
      </c>
      <c r="P15" s="13">
        <f t="shared" si="4"/>
        <v>3842.2</v>
      </c>
      <c r="Q15" s="13">
        <f t="shared" si="4"/>
        <v>3842.2</v>
      </c>
      <c r="R15" s="13">
        <f t="shared" si="4"/>
        <v>3842.2</v>
      </c>
      <c r="S15" s="13">
        <f t="shared" si="4"/>
        <v>3842.2</v>
      </c>
      <c r="T15" s="13">
        <f t="shared" si="4"/>
        <v>3842.2</v>
      </c>
      <c r="U15" s="13">
        <f t="shared" si="4"/>
        <v>3842.2</v>
      </c>
      <c r="V15" s="13">
        <f t="shared" si="4"/>
        <v>3842.2</v>
      </c>
      <c r="W15" s="13">
        <f t="shared" si="4"/>
        <v>2875.51659</v>
      </c>
      <c r="X15" s="55">
        <f t="shared" si="2"/>
        <v>75.31670787605754</v>
      </c>
    </row>
    <row r="16" spans="1:24" s="30" customFormat="1" ht="15.75" outlineLevel="6">
      <c r="A16" s="35" t="s">
        <v>70</v>
      </c>
      <c r="B16" s="6" t="s">
        <v>41</v>
      </c>
      <c r="C16" s="6" t="s">
        <v>11</v>
      </c>
      <c r="D16" s="6" t="s">
        <v>5</v>
      </c>
      <c r="E16" s="6"/>
      <c r="F16" s="7">
        <f>F17</f>
        <v>2496.6</v>
      </c>
      <c r="G16" s="7">
        <f aca="true" t="shared" si="5" ref="G16:W16">G17</f>
        <v>2414.5</v>
      </c>
      <c r="H16" s="7">
        <f t="shared" si="5"/>
        <v>2414.5</v>
      </c>
      <c r="I16" s="7">
        <f t="shared" si="5"/>
        <v>2414.5</v>
      </c>
      <c r="J16" s="7">
        <f t="shared" si="5"/>
        <v>2414.5</v>
      </c>
      <c r="K16" s="7">
        <f t="shared" si="5"/>
        <v>2414.5</v>
      </c>
      <c r="L16" s="7">
        <f t="shared" si="5"/>
        <v>2414.5</v>
      </c>
      <c r="M16" s="7">
        <f t="shared" si="5"/>
        <v>2414.5</v>
      </c>
      <c r="N16" s="7">
        <f t="shared" si="5"/>
        <v>2414.5</v>
      </c>
      <c r="O16" s="7">
        <f t="shared" si="5"/>
        <v>2414.5</v>
      </c>
      <c r="P16" s="7">
        <f t="shared" si="5"/>
        <v>2414.5</v>
      </c>
      <c r="Q16" s="7">
        <f t="shared" si="5"/>
        <v>2414.5</v>
      </c>
      <c r="R16" s="7">
        <f t="shared" si="5"/>
        <v>2414.5</v>
      </c>
      <c r="S16" s="7">
        <f t="shared" si="5"/>
        <v>2414.5</v>
      </c>
      <c r="T16" s="7">
        <f t="shared" si="5"/>
        <v>2414.5</v>
      </c>
      <c r="U16" s="7">
        <f t="shared" si="5"/>
        <v>2414.5</v>
      </c>
      <c r="V16" s="7">
        <f t="shared" si="5"/>
        <v>2414.5</v>
      </c>
      <c r="W16" s="7">
        <f t="shared" si="5"/>
        <v>1860.12739</v>
      </c>
      <c r="X16" s="55">
        <f t="shared" si="2"/>
        <v>74.50642433709847</v>
      </c>
    </row>
    <row r="17" spans="1:24" s="30" customFormat="1" ht="15.75" outlineLevel="6">
      <c r="A17" s="35" t="s">
        <v>68</v>
      </c>
      <c r="B17" s="6" t="s">
        <v>41</v>
      </c>
      <c r="C17" s="6" t="s">
        <v>11</v>
      </c>
      <c r="D17" s="6" t="s">
        <v>9</v>
      </c>
      <c r="E17" s="6"/>
      <c r="F17" s="7">
        <v>2496.6</v>
      </c>
      <c r="G17" s="7">
        <v>2414.5</v>
      </c>
      <c r="H17" s="7">
        <v>2414.5</v>
      </c>
      <c r="I17" s="7">
        <v>2414.5</v>
      </c>
      <c r="J17" s="7">
        <v>2414.5</v>
      </c>
      <c r="K17" s="7">
        <v>2414.5</v>
      </c>
      <c r="L17" s="7">
        <v>2414.5</v>
      </c>
      <c r="M17" s="7">
        <v>2414.5</v>
      </c>
      <c r="N17" s="7">
        <v>2414.5</v>
      </c>
      <c r="O17" s="7">
        <v>2414.5</v>
      </c>
      <c r="P17" s="7">
        <v>2414.5</v>
      </c>
      <c r="Q17" s="7">
        <v>2414.5</v>
      </c>
      <c r="R17" s="7">
        <v>2414.5</v>
      </c>
      <c r="S17" s="7">
        <v>2414.5</v>
      </c>
      <c r="T17" s="7">
        <v>2414.5</v>
      </c>
      <c r="U17" s="7">
        <v>2414.5</v>
      </c>
      <c r="V17" s="46">
        <v>2414.5</v>
      </c>
      <c r="W17" s="51">
        <v>1860.12739</v>
      </c>
      <c r="X17" s="55">
        <f t="shared" si="2"/>
        <v>74.50642433709847</v>
      </c>
    </row>
    <row r="18" spans="1:24" ht="32.25" customHeight="1" outlineLevel="6">
      <c r="A18" s="5" t="s">
        <v>71</v>
      </c>
      <c r="B18" s="6" t="s">
        <v>41</v>
      </c>
      <c r="C18" s="6" t="s">
        <v>42</v>
      </c>
      <c r="D18" s="6" t="s">
        <v>5</v>
      </c>
      <c r="E18" s="6"/>
      <c r="F18" s="7">
        <f>F19</f>
        <v>1120.3</v>
      </c>
      <c r="G18" s="7">
        <f aca="true" t="shared" si="6" ref="G18:W18">G19</f>
        <v>1331.7</v>
      </c>
      <c r="H18" s="7">
        <f t="shared" si="6"/>
        <v>1331.7</v>
      </c>
      <c r="I18" s="7">
        <f t="shared" si="6"/>
        <v>1331.7</v>
      </c>
      <c r="J18" s="7">
        <f t="shared" si="6"/>
        <v>1331.7</v>
      </c>
      <c r="K18" s="7">
        <f t="shared" si="6"/>
        <v>1331.7</v>
      </c>
      <c r="L18" s="7">
        <f t="shared" si="6"/>
        <v>1331.7</v>
      </c>
      <c r="M18" s="7">
        <f t="shared" si="6"/>
        <v>1331.7</v>
      </c>
      <c r="N18" s="7">
        <f t="shared" si="6"/>
        <v>1331.7</v>
      </c>
      <c r="O18" s="7">
        <f t="shared" si="6"/>
        <v>1331.7</v>
      </c>
      <c r="P18" s="7">
        <f t="shared" si="6"/>
        <v>1331.7</v>
      </c>
      <c r="Q18" s="7">
        <f t="shared" si="6"/>
        <v>1331.7</v>
      </c>
      <c r="R18" s="7">
        <f t="shared" si="6"/>
        <v>1331.7</v>
      </c>
      <c r="S18" s="7">
        <f t="shared" si="6"/>
        <v>1331.7</v>
      </c>
      <c r="T18" s="7">
        <f t="shared" si="6"/>
        <v>1331.7</v>
      </c>
      <c r="U18" s="7">
        <f t="shared" si="6"/>
        <v>1331.7</v>
      </c>
      <c r="V18" s="7">
        <f t="shared" si="6"/>
        <v>1331.7</v>
      </c>
      <c r="W18" s="7">
        <f t="shared" si="6"/>
        <v>874.3892</v>
      </c>
      <c r="X18" s="55">
        <f t="shared" si="2"/>
        <v>78.04955815406588</v>
      </c>
    </row>
    <row r="19" spans="1:24" s="28" customFormat="1" ht="15.75" outlineLevel="6">
      <c r="A19" s="5" t="s">
        <v>68</v>
      </c>
      <c r="B19" s="6" t="s">
        <v>41</v>
      </c>
      <c r="C19" s="6" t="s">
        <v>42</v>
      </c>
      <c r="D19" s="6" t="s">
        <v>9</v>
      </c>
      <c r="E19" s="6"/>
      <c r="F19" s="7">
        <v>1120.3</v>
      </c>
      <c r="G19" s="7">
        <v>1331.7</v>
      </c>
      <c r="H19" s="7">
        <v>1331.7</v>
      </c>
      <c r="I19" s="7">
        <v>1331.7</v>
      </c>
      <c r="J19" s="7">
        <v>1331.7</v>
      </c>
      <c r="K19" s="7">
        <v>1331.7</v>
      </c>
      <c r="L19" s="7">
        <v>1331.7</v>
      </c>
      <c r="M19" s="7">
        <v>1331.7</v>
      </c>
      <c r="N19" s="7">
        <v>1331.7</v>
      </c>
      <c r="O19" s="7">
        <v>1331.7</v>
      </c>
      <c r="P19" s="7">
        <v>1331.7</v>
      </c>
      <c r="Q19" s="7">
        <v>1331.7</v>
      </c>
      <c r="R19" s="7">
        <v>1331.7</v>
      </c>
      <c r="S19" s="7">
        <v>1331.7</v>
      </c>
      <c r="T19" s="7">
        <v>1331.7</v>
      </c>
      <c r="U19" s="7">
        <v>1331.7</v>
      </c>
      <c r="V19" s="46">
        <v>1331.7</v>
      </c>
      <c r="W19" s="50">
        <v>874.3892</v>
      </c>
      <c r="X19" s="55">
        <f t="shared" si="2"/>
        <v>78.04955815406588</v>
      </c>
    </row>
    <row r="20" spans="1:24" s="28" customFormat="1" ht="31.5" customHeight="1" outlineLevel="6">
      <c r="A20" s="5" t="s">
        <v>73</v>
      </c>
      <c r="B20" s="6" t="s">
        <v>41</v>
      </c>
      <c r="C20" s="6" t="s">
        <v>43</v>
      </c>
      <c r="D20" s="6" t="s">
        <v>5</v>
      </c>
      <c r="E20" s="6"/>
      <c r="F20" s="7">
        <f>F21</f>
        <v>201</v>
      </c>
      <c r="G20" s="7">
        <f aca="true" t="shared" si="7" ref="G20:W20">G21</f>
        <v>96</v>
      </c>
      <c r="H20" s="7">
        <f t="shared" si="7"/>
        <v>96</v>
      </c>
      <c r="I20" s="7">
        <f t="shared" si="7"/>
        <v>96</v>
      </c>
      <c r="J20" s="7">
        <f t="shared" si="7"/>
        <v>96</v>
      </c>
      <c r="K20" s="7">
        <f t="shared" si="7"/>
        <v>96</v>
      </c>
      <c r="L20" s="7">
        <f t="shared" si="7"/>
        <v>96</v>
      </c>
      <c r="M20" s="7">
        <f t="shared" si="7"/>
        <v>96</v>
      </c>
      <c r="N20" s="7">
        <f t="shared" si="7"/>
        <v>96</v>
      </c>
      <c r="O20" s="7">
        <f t="shared" si="7"/>
        <v>96</v>
      </c>
      <c r="P20" s="7">
        <f t="shared" si="7"/>
        <v>96</v>
      </c>
      <c r="Q20" s="7">
        <f t="shared" si="7"/>
        <v>96</v>
      </c>
      <c r="R20" s="7">
        <f t="shared" si="7"/>
        <v>96</v>
      </c>
      <c r="S20" s="7">
        <f t="shared" si="7"/>
        <v>96</v>
      </c>
      <c r="T20" s="7">
        <f t="shared" si="7"/>
        <v>96</v>
      </c>
      <c r="U20" s="7">
        <f t="shared" si="7"/>
        <v>96</v>
      </c>
      <c r="V20" s="7">
        <f t="shared" si="7"/>
        <v>96</v>
      </c>
      <c r="W20" s="7">
        <f t="shared" si="7"/>
        <v>141</v>
      </c>
      <c r="X20" s="55">
        <f t="shared" si="2"/>
        <v>70.1492537313433</v>
      </c>
    </row>
    <row r="21" spans="1:24" s="28" customFormat="1" ht="15.75" outlineLevel="6">
      <c r="A21" s="5" t="s">
        <v>68</v>
      </c>
      <c r="B21" s="6" t="s">
        <v>41</v>
      </c>
      <c r="C21" s="6" t="s">
        <v>43</v>
      </c>
      <c r="D21" s="6" t="s">
        <v>9</v>
      </c>
      <c r="E21" s="6"/>
      <c r="F21" s="7">
        <v>201</v>
      </c>
      <c r="G21" s="7">
        <v>96</v>
      </c>
      <c r="H21" s="7">
        <v>96</v>
      </c>
      <c r="I21" s="7">
        <v>96</v>
      </c>
      <c r="J21" s="7">
        <v>96</v>
      </c>
      <c r="K21" s="7">
        <v>96</v>
      </c>
      <c r="L21" s="7">
        <v>96</v>
      </c>
      <c r="M21" s="7">
        <v>96</v>
      </c>
      <c r="N21" s="7">
        <v>96</v>
      </c>
      <c r="O21" s="7">
        <v>96</v>
      </c>
      <c r="P21" s="7">
        <v>96</v>
      </c>
      <c r="Q21" s="7">
        <v>96</v>
      </c>
      <c r="R21" s="7">
        <v>96</v>
      </c>
      <c r="S21" s="7">
        <v>96</v>
      </c>
      <c r="T21" s="7">
        <v>96</v>
      </c>
      <c r="U21" s="7">
        <v>96</v>
      </c>
      <c r="V21" s="46">
        <v>96</v>
      </c>
      <c r="W21" s="50">
        <v>141</v>
      </c>
      <c r="X21" s="55">
        <f t="shared" si="2"/>
        <v>70.1492537313433</v>
      </c>
    </row>
    <row r="22" spans="1:24" s="28" customFormat="1" ht="49.5" customHeight="1" outlineLevel="3">
      <c r="A22" s="8" t="s">
        <v>72</v>
      </c>
      <c r="B22" s="9" t="s">
        <v>10</v>
      </c>
      <c r="C22" s="9" t="s">
        <v>6</v>
      </c>
      <c r="D22" s="9" t="s">
        <v>5</v>
      </c>
      <c r="E22" s="9"/>
      <c r="F22" s="10">
        <f>F23</f>
        <v>8671.23</v>
      </c>
      <c r="G22" s="10">
        <f aca="true" t="shared" si="8" ref="G22:W24">G23</f>
        <v>8918.7</v>
      </c>
      <c r="H22" s="10">
        <f t="shared" si="8"/>
        <v>8918.7</v>
      </c>
      <c r="I22" s="10">
        <f t="shared" si="8"/>
        <v>8918.7</v>
      </c>
      <c r="J22" s="10">
        <f t="shared" si="8"/>
        <v>8918.7</v>
      </c>
      <c r="K22" s="10">
        <f t="shared" si="8"/>
        <v>8918.7</v>
      </c>
      <c r="L22" s="10">
        <f t="shared" si="8"/>
        <v>8918.7</v>
      </c>
      <c r="M22" s="10">
        <f t="shared" si="8"/>
        <v>8918.7</v>
      </c>
      <c r="N22" s="10">
        <f t="shared" si="8"/>
        <v>8918.7</v>
      </c>
      <c r="O22" s="10">
        <f t="shared" si="8"/>
        <v>8918.7</v>
      </c>
      <c r="P22" s="10">
        <f t="shared" si="8"/>
        <v>8918.7</v>
      </c>
      <c r="Q22" s="10">
        <f t="shared" si="8"/>
        <v>8918.7</v>
      </c>
      <c r="R22" s="10">
        <f t="shared" si="8"/>
        <v>8918.7</v>
      </c>
      <c r="S22" s="10">
        <f t="shared" si="8"/>
        <v>8918.7</v>
      </c>
      <c r="T22" s="10">
        <f t="shared" si="8"/>
        <v>8918.7</v>
      </c>
      <c r="U22" s="10">
        <f t="shared" si="8"/>
        <v>8918.7</v>
      </c>
      <c r="V22" s="10">
        <f t="shared" si="8"/>
        <v>8918.7</v>
      </c>
      <c r="W22" s="10">
        <f t="shared" si="8"/>
        <v>5600.44265</v>
      </c>
      <c r="X22" s="55">
        <f t="shared" si="2"/>
        <v>64.58648484701709</v>
      </c>
    </row>
    <row r="23" spans="1:24" s="28" customFormat="1" ht="50.25" customHeight="1" outlineLevel="3">
      <c r="A23" s="14" t="s">
        <v>117</v>
      </c>
      <c r="B23" s="12" t="s">
        <v>10</v>
      </c>
      <c r="C23" s="12" t="s">
        <v>118</v>
      </c>
      <c r="D23" s="12" t="s">
        <v>5</v>
      </c>
      <c r="E23" s="12"/>
      <c r="F23" s="13">
        <f>F24</f>
        <v>8671.23</v>
      </c>
      <c r="G23" s="13">
        <f t="shared" si="8"/>
        <v>8918.7</v>
      </c>
      <c r="H23" s="13">
        <f t="shared" si="8"/>
        <v>8918.7</v>
      </c>
      <c r="I23" s="13">
        <f t="shared" si="8"/>
        <v>8918.7</v>
      </c>
      <c r="J23" s="13">
        <f t="shared" si="8"/>
        <v>8918.7</v>
      </c>
      <c r="K23" s="13">
        <f t="shared" si="8"/>
        <v>8918.7</v>
      </c>
      <c r="L23" s="13">
        <f t="shared" si="8"/>
        <v>8918.7</v>
      </c>
      <c r="M23" s="13">
        <f t="shared" si="8"/>
        <v>8918.7</v>
      </c>
      <c r="N23" s="13">
        <f t="shared" si="8"/>
        <v>8918.7</v>
      </c>
      <c r="O23" s="13">
        <f t="shared" si="8"/>
        <v>8918.7</v>
      </c>
      <c r="P23" s="13">
        <f t="shared" si="8"/>
        <v>8918.7</v>
      </c>
      <c r="Q23" s="13">
        <f t="shared" si="8"/>
        <v>8918.7</v>
      </c>
      <c r="R23" s="13">
        <f t="shared" si="8"/>
        <v>8918.7</v>
      </c>
      <c r="S23" s="13">
        <f t="shared" si="8"/>
        <v>8918.7</v>
      </c>
      <c r="T23" s="13">
        <f t="shared" si="8"/>
        <v>8918.7</v>
      </c>
      <c r="U23" s="13">
        <f t="shared" si="8"/>
        <v>8918.7</v>
      </c>
      <c r="V23" s="13">
        <f t="shared" si="8"/>
        <v>8918.7</v>
      </c>
      <c r="W23" s="13">
        <f t="shared" si="8"/>
        <v>5600.44265</v>
      </c>
      <c r="X23" s="55">
        <f t="shared" si="2"/>
        <v>64.58648484701709</v>
      </c>
    </row>
    <row r="24" spans="1:24" s="28" customFormat="1" ht="15.75" outlineLevel="4">
      <c r="A24" s="5" t="s">
        <v>70</v>
      </c>
      <c r="B24" s="6" t="s">
        <v>10</v>
      </c>
      <c r="C24" s="6" t="s">
        <v>11</v>
      </c>
      <c r="D24" s="6" t="s">
        <v>5</v>
      </c>
      <c r="E24" s="6"/>
      <c r="F24" s="7">
        <f>F25</f>
        <v>8671.23</v>
      </c>
      <c r="G24" s="7">
        <f t="shared" si="8"/>
        <v>8918.7</v>
      </c>
      <c r="H24" s="7">
        <f t="shared" si="8"/>
        <v>8918.7</v>
      </c>
      <c r="I24" s="7">
        <f t="shared" si="8"/>
        <v>8918.7</v>
      </c>
      <c r="J24" s="7">
        <f t="shared" si="8"/>
        <v>8918.7</v>
      </c>
      <c r="K24" s="7">
        <f t="shared" si="8"/>
        <v>8918.7</v>
      </c>
      <c r="L24" s="7">
        <f t="shared" si="8"/>
        <v>8918.7</v>
      </c>
      <c r="M24" s="7">
        <f t="shared" si="8"/>
        <v>8918.7</v>
      </c>
      <c r="N24" s="7">
        <f t="shared" si="8"/>
        <v>8918.7</v>
      </c>
      <c r="O24" s="7">
        <f t="shared" si="8"/>
        <v>8918.7</v>
      </c>
      <c r="P24" s="7">
        <f t="shared" si="8"/>
        <v>8918.7</v>
      </c>
      <c r="Q24" s="7">
        <f t="shared" si="8"/>
        <v>8918.7</v>
      </c>
      <c r="R24" s="7">
        <f t="shared" si="8"/>
        <v>8918.7</v>
      </c>
      <c r="S24" s="7">
        <f t="shared" si="8"/>
        <v>8918.7</v>
      </c>
      <c r="T24" s="7">
        <f t="shared" si="8"/>
        <v>8918.7</v>
      </c>
      <c r="U24" s="7">
        <f t="shared" si="8"/>
        <v>8918.7</v>
      </c>
      <c r="V24" s="7">
        <f t="shared" si="8"/>
        <v>8918.7</v>
      </c>
      <c r="W24" s="7">
        <f t="shared" si="8"/>
        <v>5600.44265</v>
      </c>
      <c r="X24" s="55">
        <f t="shared" si="2"/>
        <v>64.58648484701709</v>
      </c>
    </row>
    <row r="25" spans="1:24" s="28" customFormat="1" ht="15.75" outlineLevel="5">
      <c r="A25" s="5" t="s">
        <v>68</v>
      </c>
      <c r="B25" s="6" t="s">
        <v>10</v>
      </c>
      <c r="C25" s="6" t="s">
        <v>11</v>
      </c>
      <c r="D25" s="6" t="s">
        <v>9</v>
      </c>
      <c r="E25" s="6"/>
      <c r="F25" s="7">
        <v>8671.23</v>
      </c>
      <c r="G25" s="7">
        <v>8918.7</v>
      </c>
      <c r="H25" s="7">
        <v>8918.7</v>
      </c>
      <c r="I25" s="7">
        <v>8918.7</v>
      </c>
      <c r="J25" s="7">
        <v>8918.7</v>
      </c>
      <c r="K25" s="7">
        <v>8918.7</v>
      </c>
      <c r="L25" s="7">
        <v>8918.7</v>
      </c>
      <c r="M25" s="7">
        <v>8918.7</v>
      </c>
      <c r="N25" s="7">
        <v>8918.7</v>
      </c>
      <c r="O25" s="7">
        <v>8918.7</v>
      </c>
      <c r="P25" s="7">
        <v>8918.7</v>
      </c>
      <c r="Q25" s="7">
        <v>8918.7</v>
      </c>
      <c r="R25" s="7">
        <v>8918.7</v>
      </c>
      <c r="S25" s="7">
        <v>8918.7</v>
      </c>
      <c r="T25" s="7">
        <v>8918.7</v>
      </c>
      <c r="U25" s="7">
        <v>8918.7</v>
      </c>
      <c r="V25" s="46">
        <v>8918.7</v>
      </c>
      <c r="W25" s="50">
        <v>5600.44265</v>
      </c>
      <c r="X25" s="55">
        <f t="shared" si="2"/>
        <v>64.58648484701709</v>
      </c>
    </row>
    <row r="26" spans="1:24" s="28" customFormat="1" ht="15.75" outlineLevel="5">
      <c r="A26" s="8" t="s">
        <v>191</v>
      </c>
      <c r="B26" s="9" t="s">
        <v>192</v>
      </c>
      <c r="C26" s="9" t="s">
        <v>6</v>
      </c>
      <c r="D26" s="9" t="s">
        <v>5</v>
      </c>
      <c r="E26" s="9"/>
      <c r="F26" s="10">
        <f>F27</f>
        <v>9.22</v>
      </c>
      <c r="G26" s="10">
        <f aca="true" t="shared" si="9" ref="G26:W27">G27</f>
        <v>8.37</v>
      </c>
      <c r="H26" s="10">
        <f t="shared" si="9"/>
        <v>8.37</v>
      </c>
      <c r="I26" s="10">
        <f t="shared" si="9"/>
        <v>8.37</v>
      </c>
      <c r="J26" s="10">
        <f t="shared" si="9"/>
        <v>8.37</v>
      </c>
      <c r="K26" s="10">
        <f t="shared" si="9"/>
        <v>8.37</v>
      </c>
      <c r="L26" s="10">
        <f t="shared" si="9"/>
        <v>8.37</v>
      </c>
      <c r="M26" s="10">
        <f t="shared" si="9"/>
        <v>8.37</v>
      </c>
      <c r="N26" s="10">
        <f t="shared" si="9"/>
        <v>8.37</v>
      </c>
      <c r="O26" s="10">
        <f t="shared" si="9"/>
        <v>8.37</v>
      </c>
      <c r="P26" s="10">
        <f t="shared" si="9"/>
        <v>8.37</v>
      </c>
      <c r="Q26" s="10">
        <f t="shared" si="9"/>
        <v>8.37</v>
      </c>
      <c r="R26" s="10">
        <f t="shared" si="9"/>
        <v>8.37</v>
      </c>
      <c r="S26" s="10">
        <f t="shared" si="9"/>
        <v>8.37</v>
      </c>
      <c r="T26" s="10">
        <f t="shared" si="9"/>
        <v>8.37</v>
      </c>
      <c r="U26" s="10">
        <f t="shared" si="9"/>
        <v>8.37</v>
      </c>
      <c r="V26" s="10">
        <f t="shared" si="9"/>
        <v>8.37</v>
      </c>
      <c r="W26" s="10">
        <f t="shared" si="9"/>
        <v>0.646</v>
      </c>
      <c r="X26" s="55">
        <f t="shared" si="2"/>
        <v>7.006507592190888</v>
      </c>
    </row>
    <row r="27" spans="1:24" s="28" customFormat="1" ht="47.25" outlineLevel="5">
      <c r="A27" s="8" t="s">
        <v>193</v>
      </c>
      <c r="B27" s="9" t="s">
        <v>192</v>
      </c>
      <c r="C27" s="9" t="s">
        <v>194</v>
      </c>
      <c r="D27" s="9" t="s">
        <v>5</v>
      </c>
      <c r="E27" s="9"/>
      <c r="F27" s="10">
        <f>F28</f>
        <v>9.22</v>
      </c>
      <c r="G27" s="10">
        <f t="shared" si="9"/>
        <v>8.37</v>
      </c>
      <c r="H27" s="10">
        <f t="shared" si="9"/>
        <v>8.37</v>
      </c>
      <c r="I27" s="10">
        <f t="shared" si="9"/>
        <v>8.37</v>
      </c>
      <c r="J27" s="10">
        <f t="shared" si="9"/>
        <v>8.37</v>
      </c>
      <c r="K27" s="10">
        <f t="shared" si="9"/>
        <v>8.37</v>
      </c>
      <c r="L27" s="10">
        <f t="shared" si="9"/>
        <v>8.37</v>
      </c>
      <c r="M27" s="10">
        <f t="shared" si="9"/>
        <v>8.37</v>
      </c>
      <c r="N27" s="10">
        <f t="shared" si="9"/>
        <v>8.37</v>
      </c>
      <c r="O27" s="10">
        <f t="shared" si="9"/>
        <v>8.37</v>
      </c>
      <c r="P27" s="10">
        <f t="shared" si="9"/>
        <v>8.37</v>
      </c>
      <c r="Q27" s="10">
        <f t="shared" si="9"/>
        <v>8.37</v>
      </c>
      <c r="R27" s="10">
        <f t="shared" si="9"/>
        <v>8.37</v>
      </c>
      <c r="S27" s="10">
        <f t="shared" si="9"/>
        <v>8.37</v>
      </c>
      <c r="T27" s="10">
        <f t="shared" si="9"/>
        <v>8.37</v>
      </c>
      <c r="U27" s="10">
        <f t="shared" si="9"/>
        <v>8.37</v>
      </c>
      <c r="V27" s="10">
        <f t="shared" si="9"/>
        <v>8.37</v>
      </c>
      <c r="W27" s="10">
        <f t="shared" si="9"/>
        <v>0.646</v>
      </c>
      <c r="X27" s="55">
        <f t="shared" si="2"/>
        <v>7.006507592190888</v>
      </c>
    </row>
    <row r="28" spans="1:24" s="28" customFormat="1" ht="15.75" outlineLevel="5">
      <c r="A28" s="5" t="s">
        <v>68</v>
      </c>
      <c r="B28" s="6" t="s">
        <v>192</v>
      </c>
      <c r="C28" s="6" t="s">
        <v>194</v>
      </c>
      <c r="D28" s="6" t="s">
        <v>9</v>
      </c>
      <c r="E28" s="6"/>
      <c r="F28" s="7">
        <v>9.22</v>
      </c>
      <c r="G28" s="7">
        <v>8.37</v>
      </c>
      <c r="H28" s="7">
        <v>8.37</v>
      </c>
      <c r="I28" s="7">
        <v>8.37</v>
      </c>
      <c r="J28" s="7">
        <v>8.37</v>
      </c>
      <c r="K28" s="7">
        <v>8.37</v>
      </c>
      <c r="L28" s="7">
        <v>8.37</v>
      </c>
      <c r="M28" s="7">
        <v>8.37</v>
      </c>
      <c r="N28" s="7">
        <v>8.37</v>
      </c>
      <c r="O28" s="7">
        <v>8.37</v>
      </c>
      <c r="P28" s="7">
        <v>8.37</v>
      </c>
      <c r="Q28" s="7">
        <v>8.37</v>
      </c>
      <c r="R28" s="7">
        <v>8.37</v>
      </c>
      <c r="S28" s="7">
        <v>8.37</v>
      </c>
      <c r="T28" s="7">
        <v>8.37</v>
      </c>
      <c r="U28" s="7">
        <v>8.37</v>
      </c>
      <c r="V28" s="46">
        <v>8.37</v>
      </c>
      <c r="W28" s="50">
        <v>0.646</v>
      </c>
      <c r="X28" s="55">
        <f t="shared" si="2"/>
        <v>7.006507592190888</v>
      </c>
    </row>
    <row r="29" spans="1:24" s="28" customFormat="1" ht="50.25" customHeight="1" outlineLevel="3">
      <c r="A29" s="8" t="s">
        <v>74</v>
      </c>
      <c r="B29" s="9" t="s">
        <v>12</v>
      </c>
      <c r="C29" s="9" t="s">
        <v>6</v>
      </c>
      <c r="D29" s="9" t="s">
        <v>5</v>
      </c>
      <c r="E29" s="9"/>
      <c r="F29" s="10">
        <f>F30</f>
        <v>4082.33</v>
      </c>
      <c r="G29" s="10">
        <f aca="true" t="shared" si="10" ref="G29:W31">G30</f>
        <v>3284.2</v>
      </c>
      <c r="H29" s="10">
        <f t="shared" si="10"/>
        <v>3284.2</v>
      </c>
      <c r="I29" s="10">
        <f t="shared" si="10"/>
        <v>3284.2</v>
      </c>
      <c r="J29" s="10">
        <f t="shared" si="10"/>
        <v>3284.2</v>
      </c>
      <c r="K29" s="10">
        <f t="shared" si="10"/>
        <v>3284.2</v>
      </c>
      <c r="L29" s="10">
        <f t="shared" si="10"/>
        <v>3284.2</v>
      </c>
      <c r="M29" s="10">
        <f t="shared" si="10"/>
        <v>3284.2</v>
      </c>
      <c r="N29" s="10">
        <f t="shared" si="10"/>
        <v>3284.2</v>
      </c>
      <c r="O29" s="10">
        <f t="shared" si="10"/>
        <v>3284.2</v>
      </c>
      <c r="P29" s="10">
        <f t="shared" si="10"/>
        <v>3284.2</v>
      </c>
      <c r="Q29" s="10">
        <f t="shared" si="10"/>
        <v>3284.2</v>
      </c>
      <c r="R29" s="10">
        <f t="shared" si="10"/>
        <v>3284.2</v>
      </c>
      <c r="S29" s="10">
        <f t="shared" si="10"/>
        <v>3284.2</v>
      </c>
      <c r="T29" s="10">
        <f t="shared" si="10"/>
        <v>3284.2</v>
      </c>
      <c r="U29" s="10">
        <f t="shared" si="10"/>
        <v>3284.2</v>
      </c>
      <c r="V29" s="10">
        <f t="shared" si="10"/>
        <v>3284.2</v>
      </c>
      <c r="W29" s="10">
        <f t="shared" si="10"/>
        <v>2834.80374</v>
      </c>
      <c r="X29" s="55">
        <f t="shared" si="2"/>
        <v>69.4408276645935</v>
      </c>
    </row>
    <row r="30" spans="1:24" s="28" customFormat="1" ht="47.25" outlineLevel="3">
      <c r="A30" s="14" t="s">
        <v>117</v>
      </c>
      <c r="B30" s="12" t="s">
        <v>12</v>
      </c>
      <c r="C30" s="12" t="s">
        <v>118</v>
      </c>
      <c r="D30" s="12" t="s">
        <v>5</v>
      </c>
      <c r="E30" s="12"/>
      <c r="F30" s="13">
        <f>F31</f>
        <v>4082.33</v>
      </c>
      <c r="G30" s="13">
        <f t="shared" si="10"/>
        <v>3284.2</v>
      </c>
      <c r="H30" s="13">
        <f t="shared" si="10"/>
        <v>3284.2</v>
      </c>
      <c r="I30" s="13">
        <f t="shared" si="10"/>
        <v>3284.2</v>
      </c>
      <c r="J30" s="13">
        <f t="shared" si="10"/>
        <v>3284.2</v>
      </c>
      <c r="K30" s="13">
        <f t="shared" si="10"/>
        <v>3284.2</v>
      </c>
      <c r="L30" s="13">
        <f t="shared" si="10"/>
        <v>3284.2</v>
      </c>
      <c r="M30" s="13">
        <f t="shared" si="10"/>
        <v>3284.2</v>
      </c>
      <c r="N30" s="13">
        <f t="shared" si="10"/>
        <v>3284.2</v>
      </c>
      <c r="O30" s="13">
        <f t="shared" si="10"/>
        <v>3284.2</v>
      </c>
      <c r="P30" s="13">
        <f t="shared" si="10"/>
        <v>3284.2</v>
      </c>
      <c r="Q30" s="13">
        <f t="shared" si="10"/>
        <v>3284.2</v>
      </c>
      <c r="R30" s="13">
        <f t="shared" si="10"/>
        <v>3284.2</v>
      </c>
      <c r="S30" s="13">
        <f t="shared" si="10"/>
        <v>3284.2</v>
      </c>
      <c r="T30" s="13">
        <f t="shared" si="10"/>
        <v>3284.2</v>
      </c>
      <c r="U30" s="13">
        <f t="shared" si="10"/>
        <v>3284.2</v>
      </c>
      <c r="V30" s="13">
        <f t="shared" si="10"/>
        <v>3284.2</v>
      </c>
      <c r="W30" s="13">
        <f t="shared" si="10"/>
        <v>2834.80374</v>
      </c>
      <c r="X30" s="55">
        <f t="shared" si="2"/>
        <v>69.4408276645935</v>
      </c>
    </row>
    <row r="31" spans="1:24" s="28" customFormat="1" ht="15.75" outlineLevel="4">
      <c r="A31" s="5" t="s">
        <v>70</v>
      </c>
      <c r="B31" s="6" t="s">
        <v>12</v>
      </c>
      <c r="C31" s="6" t="s">
        <v>11</v>
      </c>
      <c r="D31" s="6" t="s">
        <v>5</v>
      </c>
      <c r="E31" s="6"/>
      <c r="F31" s="7">
        <f>F32</f>
        <v>4082.33</v>
      </c>
      <c r="G31" s="7">
        <f t="shared" si="10"/>
        <v>3284.2</v>
      </c>
      <c r="H31" s="7">
        <f t="shared" si="10"/>
        <v>3284.2</v>
      </c>
      <c r="I31" s="7">
        <f t="shared" si="10"/>
        <v>3284.2</v>
      </c>
      <c r="J31" s="7">
        <f t="shared" si="10"/>
        <v>3284.2</v>
      </c>
      <c r="K31" s="7">
        <f t="shared" si="10"/>
        <v>3284.2</v>
      </c>
      <c r="L31" s="7">
        <f t="shared" si="10"/>
        <v>3284.2</v>
      </c>
      <c r="M31" s="7">
        <f t="shared" si="10"/>
        <v>3284.2</v>
      </c>
      <c r="N31" s="7">
        <f t="shared" si="10"/>
        <v>3284.2</v>
      </c>
      <c r="O31" s="7">
        <f t="shared" si="10"/>
        <v>3284.2</v>
      </c>
      <c r="P31" s="7">
        <f t="shared" si="10"/>
        <v>3284.2</v>
      </c>
      <c r="Q31" s="7">
        <f t="shared" si="10"/>
        <v>3284.2</v>
      </c>
      <c r="R31" s="7">
        <f t="shared" si="10"/>
        <v>3284.2</v>
      </c>
      <c r="S31" s="7">
        <f t="shared" si="10"/>
        <v>3284.2</v>
      </c>
      <c r="T31" s="7">
        <f t="shared" si="10"/>
        <v>3284.2</v>
      </c>
      <c r="U31" s="7">
        <f t="shared" si="10"/>
        <v>3284.2</v>
      </c>
      <c r="V31" s="7">
        <f t="shared" si="10"/>
        <v>3284.2</v>
      </c>
      <c r="W31" s="7">
        <f t="shared" si="10"/>
        <v>2834.80374</v>
      </c>
      <c r="X31" s="55">
        <f t="shared" si="2"/>
        <v>69.4408276645935</v>
      </c>
    </row>
    <row r="32" spans="1:24" s="28" customFormat="1" ht="15.75" outlineLevel="5">
      <c r="A32" s="5" t="s">
        <v>68</v>
      </c>
      <c r="B32" s="6" t="s">
        <v>12</v>
      </c>
      <c r="C32" s="6" t="s">
        <v>11</v>
      </c>
      <c r="D32" s="6" t="s">
        <v>9</v>
      </c>
      <c r="E32" s="6"/>
      <c r="F32" s="7">
        <v>4082.33</v>
      </c>
      <c r="G32" s="7">
        <v>3284.2</v>
      </c>
      <c r="H32" s="7">
        <v>3284.2</v>
      </c>
      <c r="I32" s="7">
        <v>3284.2</v>
      </c>
      <c r="J32" s="7">
        <v>3284.2</v>
      </c>
      <c r="K32" s="7">
        <v>3284.2</v>
      </c>
      <c r="L32" s="7">
        <v>3284.2</v>
      </c>
      <c r="M32" s="7">
        <v>3284.2</v>
      </c>
      <c r="N32" s="7">
        <v>3284.2</v>
      </c>
      <c r="O32" s="7">
        <v>3284.2</v>
      </c>
      <c r="P32" s="7">
        <v>3284.2</v>
      </c>
      <c r="Q32" s="7">
        <v>3284.2</v>
      </c>
      <c r="R32" s="7">
        <v>3284.2</v>
      </c>
      <c r="S32" s="7">
        <v>3284.2</v>
      </c>
      <c r="T32" s="7">
        <v>3284.2</v>
      </c>
      <c r="U32" s="7">
        <v>3284.2</v>
      </c>
      <c r="V32" s="46">
        <v>3284.2</v>
      </c>
      <c r="W32" s="50">
        <v>2834.80374</v>
      </c>
      <c r="X32" s="55">
        <f t="shared" si="2"/>
        <v>69.4408276645935</v>
      </c>
    </row>
    <row r="33" spans="1:24" s="28" customFormat="1" ht="15.75" outlineLevel="5">
      <c r="A33" s="8" t="s">
        <v>198</v>
      </c>
      <c r="B33" s="9" t="s">
        <v>197</v>
      </c>
      <c r="C33" s="9" t="s">
        <v>6</v>
      </c>
      <c r="D33" s="9" t="s">
        <v>5</v>
      </c>
      <c r="E33" s="9"/>
      <c r="F33" s="10">
        <f>F34</f>
        <v>0</v>
      </c>
      <c r="G33" s="10">
        <f aca="true" t="shared" si="11" ref="G33:W33">G34</f>
        <v>0</v>
      </c>
      <c r="H33" s="10">
        <f t="shared" si="11"/>
        <v>0</v>
      </c>
      <c r="I33" s="10">
        <f t="shared" si="11"/>
        <v>0</v>
      </c>
      <c r="J33" s="10">
        <f t="shared" si="11"/>
        <v>0</v>
      </c>
      <c r="K33" s="10">
        <f t="shared" si="11"/>
        <v>0</v>
      </c>
      <c r="L33" s="10">
        <f t="shared" si="11"/>
        <v>0</v>
      </c>
      <c r="M33" s="10">
        <f t="shared" si="11"/>
        <v>0</v>
      </c>
      <c r="N33" s="10">
        <f t="shared" si="11"/>
        <v>0</v>
      </c>
      <c r="O33" s="10">
        <f t="shared" si="11"/>
        <v>0</v>
      </c>
      <c r="P33" s="10">
        <f t="shared" si="11"/>
        <v>0</v>
      </c>
      <c r="Q33" s="10">
        <f t="shared" si="11"/>
        <v>0</v>
      </c>
      <c r="R33" s="10">
        <f t="shared" si="11"/>
        <v>0</v>
      </c>
      <c r="S33" s="10">
        <f t="shared" si="11"/>
        <v>0</v>
      </c>
      <c r="T33" s="10">
        <f t="shared" si="11"/>
        <v>0</v>
      </c>
      <c r="U33" s="10">
        <f t="shared" si="11"/>
        <v>0</v>
      </c>
      <c r="V33" s="10">
        <f t="shared" si="11"/>
        <v>0</v>
      </c>
      <c r="W33" s="10">
        <f t="shared" si="11"/>
        <v>0</v>
      </c>
      <c r="X33" s="55">
        <v>0</v>
      </c>
    </row>
    <row r="34" spans="1:24" s="28" customFormat="1" ht="15.75" outlineLevel="5">
      <c r="A34" s="14" t="s">
        <v>200</v>
      </c>
      <c r="B34" s="12" t="s">
        <v>197</v>
      </c>
      <c r="C34" s="12" t="s">
        <v>199</v>
      </c>
      <c r="D34" s="12" t="s">
        <v>5</v>
      </c>
      <c r="E34" s="12"/>
      <c r="F34" s="13">
        <f>F35+F37</f>
        <v>0</v>
      </c>
      <c r="G34" s="13">
        <f aca="true" t="shared" si="12" ref="G34:W34">G35+G37</f>
        <v>0</v>
      </c>
      <c r="H34" s="13">
        <f t="shared" si="12"/>
        <v>0</v>
      </c>
      <c r="I34" s="13">
        <f t="shared" si="12"/>
        <v>0</v>
      </c>
      <c r="J34" s="13">
        <f t="shared" si="12"/>
        <v>0</v>
      </c>
      <c r="K34" s="13">
        <f t="shared" si="12"/>
        <v>0</v>
      </c>
      <c r="L34" s="13">
        <f t="shared" si="12"/>
        <v>0</v>
      </c>
      <c r="M34" s="13">
        <f t="shared" si="12"/>
        <v>0</v>
      </c>
      <c r="N34" s="13">
        <f t="shared" si="12"/>
        <v>0</v>
      </c>
      <c r="O34" s="13">
        <f t="shared" si="12"/>
        <v>0</v>
      </c>
      <c r="P34" s="13">
        <f t="shared" si="12"/>
        <v>0</v>
      </c>
      <c r="Q34" s="13">
        <f t="shared" si="12"/>
        <v>0</v>
      </c>
      <c r="R34" s="13">
        <f t="shared" si="12"/>
        <v>0</v>
      </c>
      <c r="S34" s="13">
        <f t="shared" si="12"/>
        <v>0</v>
      </c>
      <c r="T34" s="13">
        <f t="shared" si="12"/>
        <v>0</v>
      </c>
      <c r="U34" s="13">
        <f t="shared" si="12"/>
        <v>0</v>
      </c>
      <c r="V34" s="13">
        <f t="shared" si="12"/>
        <v>0</v>
      </c>
      <c r="W34" s="13">
        <f t="shared" si="12"/>
        <v>0</v>
      </c>
      <c r="X34" s="55">
        <v>0</v>
      </c>
    </row>
    <row r="35" spans="1:24" s="28" customFormat="1" ht="31.5" outlineLevel="5">
      <c r="A35" s="5" t="s">
        <v>202</v>
      </c>
      <c r="B35" s="6" t="s">
        <v>197</v>
      </c>
      <c r="C35" s="6" t="s">
        <v>203</v>
      </c>
      <c r="D35" s="6" t="s">
        <v>5</v>
      </c>
      <c r="E35" s="6"/>
      <c r="F35" s="7">
        <f>F36</f>
        <v>0</v>
      </c>
      <c r="G35" s="7">
        <f aca="true" t="shared" si="13" ref="G35:W35">G36</f>
        <v>0</v>
      </c>
      <c r="H35" s="7">
        <f t="shared" si="13"/>
        <v>0</v>
      </c>
      <c r="I35" s="7">
        <f t="shared" si="13"/>
        <v>0</v>
      </c>
      <c r="J35" s="7">
        <f t="shared" si="13"/>
        <v>0</v>
      </c>
      <c r="K35" s="7">
        <f t="shared" si="13"/>
        <v>0</v>
      </c>
      <c r="L35" s="7">
        <f t="shared" si="13"/>
        <v>0</v>
      </c>
      <c r="M35" s="7">
        <f t="shared" si="13"/>
        <v>0</v>
      </c>
      <c r="N35" s="7">
        <f t="shared" si="13"/>
        <v>0</v>
      </c>
      <c r="O35" s="7">
        <f t="shared" si="13"/>
        <v>0</v>
      </c>
      <c r="P35" s="7">
        <f t="shared" si="13"/>
        <v>0</v>
      </c>
      <c r="Q35" s="7">
        <f t="shared" si="13"/>
        <v>0</v>
      </c>
      <c r="R35" s="7">
        <f t="shared" si="13"/>
        <v>0</v>
      </c>
      <c r="S35" s="7">
        <f t="shared" si="13"/>
        <v>0</v>
      </c>
      <c r="T35" s="7">
        <f t="shared" si="13"/>
        <v>0</v>
      </c>
      <c r="U35" s="7">
        <f t="shared" si="13"/>
        <v>0</v>
      </c>
      <c r="V35" s="7">
        <f t="shared" si="13"/>
        <v>0</v>
      </c>
      <c r="W35" s="7">
        <f t="shared" si="13"/>
        <v>0</v>
      </c>
      <c r="X35" s="55">
        <v>0</v>
      </c>
    </row>
    <row r="36" spans="1:24" s="28" customFormat="1" ht="15.75" outlineLevel="5">
      <c r="A36" s="5" t="s">
        <v>77</v>
      </c>
      <c r="B36" s="6" t="s">
        <v>197</v>
      </c>
      <c r="C36" s="6" t="s">
        <v>203</v>
      </c>
      <c r="D36" s="6" t="s">
        <v>15</v>
      </c>
      <c r="E36" s="6"/>
      <c r="F36" s="7">
        <v>0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46"/>
      <c r="W36" s="50">
        <v>0</v>
      </c>
      <c r="X36" s="55">
        <v>0</v>
      </c>
    </row>
    <row r="37" spans="1:24" s="28" customFormat="1" ht="15.75" outlineLevel="5">
      <c r="A37" s="5" t="s">
        <v>201</v>
      </c>
      <c r="B37" s="6" t="s">
        <v>197</v>
      </c>
      <c r="C37" s="6" t="s">
        <v>204</v>
      </c>
      <c r="D37" s="6" t="s">
        <v>5</v>
      </c>
      <c r="E37" s="6"/>
      <c r="F37" s="7">
        <f>F38</f>
        <v>0</v>
      </c>
      <c r="G37" s="7">
        <f aca="true" t="shared" si="14" ref="G37:W37">G38</f>
        <v>0</v>
      </c>
      <c r="H37" s="7">
        <f t="shared" si="14"/>
        <v>0</v>
      </c>
      <c r="I37" s="7">
        <f t="shared" si="14"/>
        <v>0</v>
      </c>
      <c r="J37" s="7">
        <f t="shared" si="14"/>
        <v>0</v>
      </c>
      <c r="K37" s="7">
        <f t="shared" si="14"/>
        <v>0</v>
      </c>
      <c r="L37" s="7">
        <f t="shared" si="14"/>
        <v>0</v>
      </c>
      <c r="M37" s="7">
        <f t="shared" si="14"/>
        <v>0</v>
      </c>
      <c r="N37" s="7">
        <f t="shared" si="14"/>
        <v>0</v>
      </c>
      <c r="O37" s="7">
        <f t="shared" si="14"/>
        <v>0</v>
      </c>
      <c r="P37" s="7">
        <f t="shared" si="14"/>
        <v>0</v>
      </c>
      <c r="Q37" s="7">
        <f t="shared" si="14"/>
        <v>0</v>
      </c>
      <c r="R37" s="7">
        <f t="shared" si="14"/>
        <v>0</v>
      </c>
      <c r="S37" s="7">
        <f t="shared" si="14"/>
        <v>0</v>
      </c>
      <c r="T37" s="7">
        <f t="shared" si="14"/>
        <v>0</v>
      </c>
      <c r="U37" s="7">
        <f t="shared" si="14"/>
        <v>0</v>
      </c>
      <c r="V37" s="7">
        <f t="shared" si="14"/>
        <v>0</v>
      </c>
      <c r="W37" s="7">
        <f t="shared" si="14"/>
        <v>0</v>
      </c>
      <c r="X37" s="55">
        <v>0</v>
      </c>
    </row>
    <row r="38" spans="1:24" s="28" customFormat="1" ht="15.75" outlineLevel="5">
      <c r="A38" s="5" t="s">
        <v>77</v>
      </c>
      <c r="B38" s="6" t="s">
        <v>197</v>
      </c>
      <c r="C38" s="6" t="s">
        <v>204</v>
      </c>
      <c r="D38" s="6" t="s">
        <v>15</v>
      </c>
      <c r="E38" s="6"/>
      <c r="F38" s="7">
        <v>0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46"/>
      <c r="W38" s="50">
        <v>0</v>
      </c>
      <c r="X38" s="55">
        <v>0</v>
      </c>
    </row>
    <row r="39" spans="1:24" s="28" customFormat="1" ht="15.75" outlineLevel="3">
      <c r="A39" s="8" t="s">
        <v>78</v>
      </c>
      <c r="B39" s="9" t="s">
        <v>13</v>
      </c>
      <c r="C39" s="9" t="s">
        <v>6</v>
      </c>
      <c r="D39" s="9" t="s">
        <v>5</v>
      </c>
      <c r="E39" s="9"/>
      <c r="F39" s="10">
        <f>F40</f>
        <v>500</v>
      </c>
      <c r="G39" s="10">
        <f aca="true" t="shared" si="15" ref="G39:W41">G40</f>
        <v>0</v>
      </c>
      <c r="H39" s="10">
        <f t="shared" si="15"/>
        <v>0</v>
      </c>
      <c r="I39" s="10">
        <f t="shared" si="15"/>
        <v>0</v>
      </c>
      <c r="J39" s="10">
        <f t="shared" si="15"/>
        <v>0</v>
      </c>
      <c r="K39" s="10">
        <f t="shared" si="15"/>
        <v>0</v>
      </c>
      <c r="L39" s="10">
        <f t="shared" si="15"/>
        <v>0</v>
      </c>
      <c r="M39" s="10">
        <f t="shared" si="15"/>
        <v>0</v>
      </c>
      <c r="N39" s="10">
        <f t="shared" si="15"/>
        <v>0</v>
      </c>
      <c r="O39" s="10">
        <f t="shared" si="15"/>
        <v>0</v>
      </c>
      <c r="P39" s="10">
        <f t="shared" si="15"/>
        <v>0</v>
      </c>
      <c r="Q39" s="10">
        <f t="shared" si="15"/>
        <v>0</v>
      </c>
      <c r="R39" s="10">
        <f t="shared" si="15"/>
        <v>0</v>
      </c>
      <c r="S39" s="10">
        <f t="shared" si="15"/>
        <v>0</v>
      </c>
      <c r="T39" s="10">
        <f t="shared" si="15"/>
        <v>0</v>
      </c>
      <c r="U39" s="10">
        <f t="shared" si="15"/>
        <v>0</v>
      </c>
      <c r="V39" s="10">
        <f t="shared" si="15"/>
        <v>0</v>
      </c>
      <c r="W39" s="10">
        <f t="shared" si="15"/>
        <v>0</v>
      </c>
      <c r="X39" s="55">
        <f t="shared" si="2"/>
        <v>0</v>
      </c>
    </row>
    <row r="40" spans="1:24" s="28" customFormat="1" ht="15.75" outlineLevel="3">
      <c r="A40" s="14" t="s">
        <v>78</v>
      </c>
      <c r="B40" s="12" t="s">
        <v>13</v>
      </c>
      <c r="C40" s="12" t="s">
        <v>121</v>
      </c>
      <c r="D40" s="12" t="s">
        <v>5</v>
      </c>
      <c r="E40" s="12"/>
      <c r="F40" s="13">
        <f>F41</f>
        <v>500</v>
      </c>
      <c r="G40" s="13">
        <f t="shared" si="15"/>
        <v>0</v>
      </c>
      <c r="H40" s="13">
        <f t="shared" si="15"/>
        <v>0</v>
      </c>
      <c r="I40" s="13">
        <f t="shared" si="15"/>
        <v>0</v>
      </c>
      <c r="J40" s="13">
        <f t="shared" si="15"/>
        <v>0</v>
      </c>
      <c r="K40" s="13">
        <f t="shared" si="15"/>
        <v>0</v>
      </c>
      <c r="L40" s="13">
        <f t="shared" si="15"/>
        <v>0</v>
      </c>
      <c r="M40" s="13">
        <f t="shared" si="15"/>
        <v>0</v>
      </c>
      <c r="N40" s="13">
        <f t="shared" si="15"/>
        <v>0</v>
      </c>
      <c r="O40" s="13">
        <f t="shared" si="15"/>
        <v>0</v>
      </c>
      <c r="P40" s="13">
        <f t="shared" si="15"/>
        <v>0</v>
      </c>
      <c r="Q40" s="13">
        <f t="shared" si="15"/>
        <v>0</v>
      </c>
      <c r="R40" s="13">
        <f t="shared" si="15"/>
        <v>0</v>
      </c>
      <c r="S40" s="13">
        <f t="shared" si="15"/>
        <v>0</v>
      </c>
      <c r="T40" s="13">
        <f t="shared" si="15"/>
        <v>0</v>
      </c>
      <c r="U40" s="13">
        <f t="shared" si="15"/>
        <v>0</v>
      </c>
      <c r="V40" s="13">
        <f t="shared" si="15"/>
        <v>0</v>
      </c>
      <c r="W40" s="13">
        <f t="shared" si="15"/>
        <v>0</v>
      </c>
      <c r="X40" s="55">
        <f t="shared" si="2"/>
        <v>0</v>
      </c>
    </row>
    <row r="41" spans="1:24" s="28" customFormat="1" ht="15.75" outlineLevel="4">
      <c r="A41" s="5" t="s">
        <v>79</v>
      </c>
      <c r="B41" s="6" t="s">
        <v>13</v>
      </c>
      <c r="C41" s="6" t="s">
        <v>16</v>
      </c>
      <c r="D41" s="6" t="s">
        <v>5</v>
      </c>
      <c r="E41" s="6"/>
      <c r="F41" s="7">
        <f>F42</f>
        <v>500</v>
      </c>
      <c r="G41" s="7">
        <f t="shared" si="15"/>
        <v>0</v>
      </c>
      <c r="H41" s="7">
        <f t="shared" si="15"/>
        <v>0</v>
      </c>
      <c r="I41" s="7">
        <f t="shared" si="15"/>
        <v>0</v>
      </c>
      <c r="J41" s="7">
        <f t="shared" si="15"/>
        <v>0</v>
      </c>
      <c r="K41" s="7">
        <f t="shared" si="15"/>
        <v>0</v>
      </c>
      <c r="L41" s="7">
        <f t="shared" si="15"/>
        <v>0</v>
      </c>
      <c r="M41" s="7">
        <f t="shared" si="15"/>
        <v>0</v>
      </c>
      <c r="N41" s="7">
        <f t="shared" si="15"/>
        <v>0</v>
      </c>
      <c r="O41" s="7">
        <f t="shared" si="15"/>
        <v>0</v>
      </c>
      <c r="P41" s="7">
        <f t="shared" si="15"/>
        <v>0</v>
      </c>
      <c r="Q41" s="7">
        <f t="shared" si="15"/>
        <v>0</v>
      </c>
      <c r="R41" s="7">
        <f t="shared" si="15"/>
        <v>0</v>
      </c>
      <c r="S41" s="7">
        <f t="shared" si="15"/>
        <v>0</v>
      </c>
      <c r="T41" s="7">
        <f t="shared" si="15"/>
        <v>0</v>
      </c>
      <c r="U41" s="7">
        <f t="shared" si="15"/>
        <v>0</v>
      </c>
      <c r="V41" s="7">
        <f t="shared" si="15"/>
        <v>0</v>
      </c>
      <c r="W41" s="7">
        <f t="shared" si="15"/>
        <v>0</v>
      </c>
      <c r="X41" s="55">
        <f t="shared" si="2"/>
        <v>0</v>
      </c>
    </row>
    <row r="42" spans="1:24" s="28" customFormat="1" ht="15.75" outlineLevel="5">
      <c r="A42" s="5" t="s">
        <v>77</v>
      </c>
      <c r="B42" s="6" t="s">
        <v>13</v>
      </c>
      <c r="C42" s="6" t="s">
        <v>16</v>
      </c>
      <c r="D42" s="6" t="s">
        <v>15</v>
      </c>
      <c r="E42" s="6"/>
      <c r="F42" s="7">
        <v>500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46"/>
      <c r="W42" s="50">
        <v>0</v>
      </c>
      <c r="X42" s="55">
        <f t="shared" si="2"/>
        <v>0</v>
      </c>
    </row>
    <row r="43" spans="1:24" s="28" customFormat="1" ht="15.75" customHeight="1" outlineLevel="3">
      <c r="A43" s="8" t="s">
        <v>80</v>
      </c>
      <c r="B43" s="9" t="s">
        <v>226</v>
      </c>
      <c r="C43" s="9" t="s">
        <v>6</v>
      </c>
      <c r="D43" s="9" t="s">
        <v>5</v>
      </c>
      <c r="E43" s="9"/>
      <c r="F43" s="10">
        <f>F44+F47+F49+F52+F55+F59+F62+F64+F66</f>
        <v>49871.350000000006</v>
      </c>
      <c r="G43" s="10">
        <f aca="true" t="shared" si="16" ref="G43:W43">G44+G47+G49+G52+G55+G59+G62+G64+G66</f>
        <v>0</v>
      </c>
      <c r="H43" s="10">
        <f t="shared" si="16"/>
        <v>0</v>
      </c>
      <c r="I43" s="10">
        <f t="shared" si="16"/>
        <v>0</v>
      </c>
      <c r="J43" s="10">
        <f t="shared" si="16"/>
        <v>0</v>
      </c>
      <c r="K43" s="10">
        <f t="shared" si="16"/>
        <v>0</v>
      </c>
      <c r="L43" s="10">
        <f t="shared" si="16"/>
        <v>0</v>
      </c>
      <c r="M43" s="10">
        <f t="shared" si="16"/>
        <v>0</v>
      </c>
      <c r="N43" s="10">
        <f t="shared" si="16"/>
        <v>0</v>
      </c>
      <c r="O43" s="10">
        <f t="shared" si="16"/>
        <v>0</v>
      </c>
      <c r="P43" s="10">
        <f t="shared" si="16"/>
        <v>0</v>
      </c>
      <c r="Q43" s="10">
        <f t="shared" si="16"/>
        <v>0</v>
      </c>
      <c r="R43" s="10">
        <f t="shared" si="16"/>
        <v>0</v>
      </c>
      <c r="S43" s="10">
        <f t="shared" si="16"/>
        <v>0</v>
      </c>
      <c r="T43" s="10">
        <f t="shared" si="16"/>
        <v>0</v>
      </c>
      <c r="U43" s="10">
        <f t="shared" si="16"/>
        <v>0</v>
      </c>
      <c r="V43" s="10">
        <f t="shared" si="16"/>
        <v>0</v>
      </c>
      <c r="W43" s="10">
        <f t="shared" si="16"/>
        <v>29177.903830000003</v>
      </c>
      <c r="X43" s="55">
        <f t="shared" si="2"/>
        <v>58.50634448435825</v>
      </c>
    </row>
    <row r="44" spans="1:24" s="28" customFormat="1" ht="15.75" outlineLevel="3">
      <c r="A44" s="14" t="s">
        <v>127</v>
      </c>
      <c r="B44" s="12" t="s">
        <v>226</v>
      </c>
      <c r="C44" s="12" t="s">
        <v>122</v>
      </c>
      <c r="D44" s="12" t="s">
        <v>5</v>
      </c>
      <c r="E44" s="12"/>
      <c r="F44" s="13">
        <f>F45</f>
        <v>1300</v>
      </c>
      <c r="G44" s="13">
        <f aca="true" t="shared" si="17" ref="G44:W45">G45</f>
        <v>0</v>
      </c>
      <c r="H44" s="13">
        <f t="shared" si="17"/>
        <v>0</v>
      </c>
      <c r="I44" s="13">
        <f t="shared" si="17"/>
        <v>0</v>
      </c>
      <c r="J44" s="13">
        <f t="shared" si="17"/>
        <v>0</v>
      </c>
      <c r="K44" s="13">
        <f t="shared" si="17"/>
        <v>0</v>
      </c>
      <c r="L44" s="13">
        <f t="shared" si="17"/>
        <v>0</v>
      </c>
      <c r="M44" s="13">
        <f t="shared" si="17"/>
        <v>0</v>
      </c>
      <c r="N44" s="13">
        <f t="shared" si="17"/>
        <v>0</v>
      </c>
      <c r="O44" s="13">
        <f t="shared" si="17"/>
        <v>0</v>
      </c>
      <c r="P44" s="13">
        <f t="shared" si="17"/>
        <v>0</v>
      </c>
      <c r="Q44" s="13">
        <f t="shared" si="17"/>
        <v>0</v>
      </c>
      <c r="R44" s="13">
        <f t="shared" si="17"/>
        <v>0</v>
      </c>
      <c r="S44" s="13">
        <f t="shared" si="17"/>
        <v>0</v>
      </c>
      <c r="T44" s="13">
        <f t="shared" si="17"/>
        <v>0</v>
      </c>
      <c r="U44" s="13">
        <f t="shared" si="17"/>
        <v>0</v>
      </c>
      <c r="V44" s="13">
        <f t="shared" si="17"/>
        <v>0</v>
      </c>
      <c r="W44" s="13">
        <f t="shared" si="17"/>
        <v>950</v>
      </c>
      <c r="X44" s="55">
        <f t="shared" si="2"/>
        <v>73.07692307692307</v>
      </c>
    </row>
    <row r="45" spans="1:24" s="28" customFormat="1" ht="31.5" outlineLevel="4">
      <c r="A45" s="5" t="s">
        <v>81</v>
      </c>
      <c r="B45" s="6" t="s">
        <v>226</v>
      </c>
      <c r="C45" s="6" t="s">
        <v>17</v>
      </c>
      <c r="D45" s="6" t="s">
        <v>5</v>
      </c>
      <c r="E45" s="6"/>
      <c r="F45" s="7">
        <f>F46</f>
        <v>1300</v>
      </c>
      <c r="G45" s="7">
        <f t="shared" si="17"/>
        <v>0</v>
      </c>
      <c r="H45" s="7">
        <f t="shared" si="17"/>
        <v>0</v>
      </c>
      <c r="I45" s="7">
        <f t="shared" si="17"/>
        <v>0</v>
      </c>
      <c r="J45" s="7">
        <f t="shared" si="17"/>
        <v>0</v>
      </c>
      <c r="K45" s="7">
        <f t="shared" si="17"/>
        <v>0</v>
      </c>
      <c r="L45" s="7">
        <f t="shared" si="17"/>
        <v>0</v>
      </c>
      <c r="M45" s="7">
        <f t="shared" si="17"/>
        <v>0</v>
      </c>
      <c r="N45" s="7">
        <f t="shared" si="17"/>
        <v>0</v>
      </c>
      <c r="O45" s="7">
        <f t="shared" si="17"/>
        <v>0</v>
      </c>
      <c r="P45" s="7">
        <f t="shared" si="17"/>
        <v>0</v>
      </c>
      <c r="Q45" s="7">
        <f t="shared" si="17"/>
        <v>0</v>
      </c>
      <c r="R45" s="7">
        <f t="shared" si="17"/>
        <v>0</v>
      </c>
      <c r="S45" s="7">
        <f t="shared" si="17"/>
        <v>0</v>
      </c>
      <c r="T45" s="7">
        <f t="shared" si="17"/>
        <v>0</v>
      </c>
      <c r="U45" s="7">
        <f t="shared" si="17"/>
        <v>0</v>
      </c>
      <c r="V45" s="7">
        <f t="shared" si="17"/>
        <v>0</v>
      </c>
      <c r="W45" s="7">
        <f t="shared" si="17"/>
        <v>950</v>
      </c>
      <c r="X45" s="55">
        <f t="shared" si="2"/>
        <v>73.07692307692307</v>
      </c>
    </row>
    <row r="46" spans="1:24" s="28" customFormat="1" ht="15.75" outlineLevel="5">
      <c r="A46" s="5" t="s">
        <v>68</v>
      </c>
      <c r="B46" s="6" t="s">
        <v>226</v>
      </c>
      <c r="C46" s="6" t="s">
        <v>17</v>
      </c>
      <c r="D46" s="6" t="s">
        <v>9</v>
      </c>
      <c r="E46" s="6"/>
      <c r="F46" s="7">
        <v>1300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46"/>
      <c r="W46" s="50">
        <v>950</v>
      </c>
      <c r="X46" s="55">
        <f t="shared" si="2"/>
        <v>73.07692307692307</v>
      </c>
    </row>
    <row r="47" spans="1:24" s="28" customFormat="1" ht="31.5" outlineLevel="5">
      <c r="A47" s="5" t="s">
        <v>208</v>
      </c>
      <c r="B47" s="6" t="s">
        <v>226</v>
      </c>
      <c r="C47" s="6" t="s">
        <v>209</v>
      </c>
      <c r="D47" s="6" t="s">
        <v>5</v>
      </c>
      <c r="E47" s="6"/>
      <c r="F47" s="7">
        <f>F48</f>
        <v>344</v>
      </c>
      <c r="G47" s="7">
        <f aca="true" t="shared" si="18" ref="G47:W47">G48</f>
        <v>0</v>
      </c>
      <c r="H47" s="7">
        <f t="shared" si="18"/>
        <v>0</v>
      </c>
      <c r="I47" s="7">
        <f t="shared" si="18"/>
        <v>0</v>
      </c>
      <c r="J47" s="7">
        <f t="shared" si="18"/>
        <v>0</v>
      </c>
      <c r="K47" s="7">
        <f t="shared" si="18"/>
        <v>0</v>
      </c>
      <c r="L47" s="7">
        <f t="shared" si="18"/>
        <v>0</v>
      </c>
      <c r="M47" s="7">
        <f t="shared" si="18"/>
        <v>0</v>
      </c>
      <c r="N47" s="7">
        <f t="shared" si="18"/>
        <v>0</v>
      </c>
      <c r="O47" s="7">
        <f t="shared" si="18"/>
        <v>0</v>
      </c>
      <c r="P47" s="7">
        <f t="shared" si="18"/>
        <v>0</v>
      </c>
      <c r="Q47" s="7">
        <f t="shared" si="18"/>
        <v>0</v>
      </c>
      <c r="R47" s="7">
        <f t="shared" si="18"/>
        <v>0</v>
      </c>
      <c r="S47" s="7">
        <f t="shared" si="18"/>
        <v>0</v>
      </c>
      <c r="T47" s="7">
        <f t="shared" si="18"/>
        <v>0</v>
      </c>
      <c r="U47" s="7">
        <f t="shared" si="18"/>
        <v>0</v>
      </c>
      <c r="V47" s="7">
        <f t="shared" si="18"/>
        <v>0</v>
      </c>
      <c r="W47" s="7">
        <f t="shared" si="18"/>
        <v>30.27305</v>
      </c>
      <c r="X47" s="55">
        <f t="shared" si="2"/>
        <v>8.80030523255814</v>
      </c>
    </row>
    <row r="48" spans="1:24" s="28" customFormat="1" ht="15.75" outlineLevel="5">
      <c r="A48" s="5" t="s">
        <v>68</v>
      </c>
      <c r="B48" s="6" t="s">
        <v>226</v>
      </c>
      <c r="C48" s="6" t="s">
        <v>209</v>
      </c>
      <c r="D48" s="6" t="s">
        <v>9</v>
      </c>
      <c r="E48" s="6"/>
      <c r="F48" s="7">
        <v>344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46"/>
      <c r="W48" s="50">
        <v>30.27305</v>
      </c>
      <c r="X48" s="55">
        <f t="shared" si="2"/>
        <v>8.80030523255814</v>
      </c>
    </row>
    <row r="49" spans="1:24" s="28" customFormat="1" ht="49.5" customHeight="1" outlineLevel="6">
      <c r="A49" s="14" t="s">
        <v>117</v>
      </c>
      <c r="B49" s="12" t="s">
        <v>226</v>
      </c>
      <c r="C49" s="12" t="s">
        <v>118</v>
      </c>
      <c r="D49" s="12" t="s">
        <v>5</v>
      </c>
      <c r="E49" s="12"/>
      <c r="F49" s="13">
        <f>F50</f>
        <v>13931.36</v>
      </c>
      <c r="G49" s="13">
        <f aca="true" t="shared" si="19" ref="G49:W50">G50</f>
        <v>0</v>
      </c>
      <c r="H49" s="13">
        <f t="shared" si="19"/>
        <v>0</v>
      </c>
      <c r="I49" s="13">
        <f t="shared" si="19"/>
        <v>0</v>
      </c>
      <c r="J49" s="13">
        <f t="shared" si="19"/>
        <v>0</v>
      </c>
      <c r="K49" s="13">
        <f t="shared" si="19"/>
        <v>0</v>
      </c>
      <c r="L49" s="13">
        <f t="shared" si="19"/>
        <v>0</v>
      </c>
      <c r="M49" s="13">
        <f t="shared" si="19"/>
        <v>0</v>
      </c>
      <c r="N49" s="13">
        <f t="shared" si="19"/>
        <v>0</v>
      </c>
      <c r="O49" s="13">
        <f t="shared" si="19"/>
        <v>0</v>
      </c>
      <c r="P49" s="13">
        <f t="shared" si="19"/>
        <v>0</v>
      </c>
      <c r="Q49" s="13">
        <f t="shared" si="19"/>
        <v>0</v>
      </c>
      <c r="R49" s="13">
        <f t="shared" si="19"/>
        <v>0</v>
      </c>
      <c r="S49" s="13">
        <f t="shared" si="19"/>
        <v>0</v>
      </c>
      <c r="T49" s="13">
        <f t="shared" si="19"/>
        <v>0</v>
      </c>
      <c r="U49" s="13">
        <f t="shared" si="19"/>
        <v>0</v>
      </c>
      <c r="V49" s="13">
        <f t="shared" si="19"/>
        <v>0</v>
      </c>
      <c r="W49" s="13">
        <f t="shared" si="19"/>
        <v>9539.0701</v>
      </c>
      <c r="X49" s="55">
        <f t="shared" si="2"/>
        <v>68.4719230570454</v>
      </c>
    </row>
    <row r="50" spans="1:24" s="28" customFormat="1" ht="15.75" outlineLevel="4">
      <c r="A50" s="5" t="s">
        <v>70</v>
      </c>
      <c r="B50" s="6" t="s">
        <v>226</v>
      </c>
      <c r="C50" s="6" t="s">
        <v>11</v>
      </c>
      <c r="D50" s="6" t="s">
        <v>5</v>
      </c>
      <c r="E50" s="6"/>
      <c r="F50" s="7">
        <f>F51</f>
        <v>13931.36</v>
      </c>
      <c r="G50" s="7">
        <f t="shared" si="19"/>
        <v>0</v>
      </c>
      <c r="H50" s="7">
        <f t="shared" si="19"/>
        <v>0</v>
      </c>
      <c r="I50" s="7">
        <f t="shared" si="19"/>
        <v>0</v>
      </c>
      <c r="J50" s="7">
        <f t="shared" si="19"/>
        <v>0</v>
      </c>
      <c r="K50" s="7">
        <f t="shared" si="19"/>
        <v>0</v>
      </c>
      <c r="L50" s="7">
        <f t="shared" si="19"/>
        <v>0</v>
      </c>
      <c r="M50" s="7">
        <f t="shared" si="19"/>
        <v>0</v>
      </c>
      <c r="N50" s="7">
        <f t="shared" si="19"/>
        <v>0</v>
      </c>
      <c r="O50" s="7">
        <f t="shared" si="19"/>
        <v>0</v>
      </c>
      <c r="P50" s="7">
        <f t="shared" si="19"/>
        <v>0</v>
      </c>
      <c r="Q50" s="7">
        <f t="shared" si="19"/>
        <v>0</v>
      </c>
      <c r="R50" s="7">
        <f t="shared" si="19"/>
        <v>0</v>
      </c>
      <c r="S50" s="7">
        <f t="shared" si="19"/>
        <v>0</v>
      </c>
      <c r="T50" s="7">
        <f t="shared" si="19"/>
        <v>0</v>
      </c>
      <c r="U50" s="7">
        <f t="shared" si="19"/>
        <v>0</v>
      </c>
      <c r="V50" s="7">
        <f t="shared" si="19"/>
        <v>0</v>
      </c>
      <c r="W50" s="7">
        <f t="shared" si="19"/>
        <v>9539.0701</v>
      </c>
      <c r="X50" s="55">
        <f t="shared" si="2"/>
        <v>68.4719230570454</v>
      </c>
    </row>
    <row r="51" spans="1:24" s="28" customFormat="1" ht="15.75" outlineLevel="5">
      <c r="A51" s="5" t="s">
        <v>68</v>
      </c>
      <c r="B51" s="6" t="s">
        <v>226</v>
      </c>
      <c r="C51" s="6" t="s">
        <v>11</v>
      </c>
      <c r="D51" s="6" t="s">
        <v>9</v>
      </c>
      <c r="E51" s="6"/>
      <c r="F51" s="7">
        <v>13931.36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46"/>
      <c r="W51" s="50">
        <v>9539.0701</v>
      </c>
      <c r="X51" s="55">
        <f t="shared" si="2"/>
        <v>68.4719230570454</v>
      </c>
    </row>
    <row r="52" spans="1:24" s="28" customFormat="1" ht="47.25" outlineLevel="6">
      <c r="A52" s="14" t="s">
        <v>124</v>
      </c>
      <c r="B52" s="12" t="s">
        <v>226</v>
      </c>
      <c r="C52" s="12" t="s">
        <v>123</v>
      </c>
      <c r="D52" s="12" t="s">
        <v>5</v>
      </c>
      <c r="E52" s="12"/>
      <c r="F52" s="13">
        <f>F53</f>
        <v>555</v>
      </c>
      <c r="G52" s="13">
        <f aca="true" t="shared" si="20" ref="G52:W53">G53</f>
        <v>0</v>
      </c>
      <c r="H52" s="13">
        <f t="shared" si="20"/>
        <v>0</v>
      </c>
      <c r="I52" s="13">
        <f t="shared" si="20"/>
        <v>0</v>
      </c>
      <c r="J52" s="13">
        <f t="shared" si="20"/>
        <v>0</v>
      </c>
      <c r="K52" s="13">
        <f t="shared" si="20"/>
        <v>0</v>
      </c>
      <c r="L52" s="13">
        <f t="shared" si="20"/>
        <v>0</v>
      </c>
      <c r="M52" s="13">
        <f t="shared" si="20"/>
        <v>0</v>
      </c>
      <c r="N52" s="13">
        <f t="shared" si="20"/>
        <v>0</v>
      </c>
      <c r="O52" s="13">
        <f t="shared" si="20"/>
        <v>0</v>
      </c>
      <c r="P52" s="13">
        <f t="shared" si="20"/>
        <v>0</v>
      </c>
      <c r="Q52" s="13">
        <f t="shared" si="20"/>
        <v>0</v>
      </c>
      <c r="R52" s="13">
        <f t="shared" si="20"/>
        <v>0</v>
      </c>
      <c r="S52" s="13">
        <f t="shared" si="20"/>
        <v>0</v>
      </c>
      <c r="T52" s="13">
        <f t="shared" si="20"/>
        <v>0</v>
      </c>
      <c r="U52" s="13">
        <f t="shared" si="20"/>
        <v>0</v>
      </c>
      <c r="V52" s="13">
        <f t="shared" si="20"/>
        <v>0</v>
      </c>
      <c r="W52" s="13">
        <f t="shared" si="20"/>
        <v>277.89792</v>
      </c>
      <c r="X52" s="55">
        <f t="shared" si="2"/>
        <v>50.071697297297305</v>
      </c>
    </row>
    <row r="53" spans="1:24" s="28" customFormat="1" ht="32.25" customHeight="1" outlineLevel="4">
      <c r="A53" s="5" t="s">
        <v>82</v>
      </c>
      <c r="B53" s="6" t="s">
        <v>226</v>
      </c>
      <c r="C53" s="6" t="s">
        <v>18</v>
      </c>
      <c r="D53" s="6" t="s">
        <v>5</v>
      </c>
      <c r="E53" s="6"/>
      <c r="F53" s="7">
        <f>F54</f>
        <v>555</v>
      </c>
      <c r="G53" s="7">
        <f t="shared" si="20"/>
        <v>0</v>
      </c>
      <c r="H53" s="7">
        <f t="shared" si="20"/>
        <v>0</v>
      </c>
      <c r="I53" s="7">
        <f t="shared" si="20"/>
        <v>0</v>
      </c>
      <c r="J53" s="7">
        <f t="shared" si="20"/>
        <v>0</v>
      </c>
      <c r="K53" s="7">
        <f t="shared" si="20"/>
        <v>0</v>
      </c>
      <c r="L53" s="7">
        <f t="shared" si="20"/>
        <v>0</v>
      </c>
      <c r="M53" s="7">
        <f t="shared" si="20"/>
        <v>0</v>
      </c>
      <c r="N53" s="7">
        <f t="shared" si="20"/>
        <v>0</v>
      </c>
      <c r="O53" s="7">
        <f t="shared" si="20"/>
        <v>0</v>
      </c>
      <c r="P53" s="7">
        <f t="shared" si="20"/>
        <v>0</v>
      </c>
      <c r="Q53" s="7">
        <f t="shared" si="20"/>
        <v>0</v>
      </c>
      <c r="R53" s="7">
        <f t="shared" si="20"/>
        <v>0</v>
      </c>
      <c r="S53" s="7">
        <f t="shared" si="20"/>
        <v>0</v>
      </c>
      <c r="T53" s="7">
        <f t="shared" si="20"/>
        <v>0</v>
      </c>
      <c r="U53" s="7">
        <f t="shared" si="20"/>
        <v>0</v>
      </c>
      <c r="V53" s="7">
        <f t="shared" si="20"/>
        <v>0</v>
      </c>
      <c r="W53" s="7">
        <f t="shared" si="20"/>
        <v>277.89792</v>
      </c>
      <c r="X53" s="55">
        <f t="shared" si="2"/>
        <v>50.071697297297305</v>
      </c>
    </row>
    <row r="54" spans="1:24" s="28" customFormat="1" ht="15.75" outlineLevel="5">
      <c r="A54" s="5" t="s">
        <v>68</v>
      </c>
      <c r="B54" s="6" t="s">
        <v>226</v>
      </c>
      <c r="C54" s="6" t="s">
        <v>18</v>
      </c>
      <c r="D54" s="6" t="s">
        <v>9</v>
      </c>
      <c r="E54" s="6"/>
      <c r="F54" s="7">
        <v>555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46"/>
      <c r="W54" s="50">
        <v>277.89792</v>
      </c>
      <c r="X54" s="55">
        <f t="shared" si="2"/>
        <v>50.071697297297305</v>
      </c>
    </row>
    <row r="55" spans="1:24" s="28" customFormat="1" ht="32.25" customHeight="1" outlineLevel="6">
      <c r="A55" s="14" t="s">
        <v>126</v>
      </c>
      <c r="B55" s="12" t="s">
        <v>226</v>
      </c>
      <c r="C55" s="12" t="s">
        <v>125</v>
      </c>
      <c r="D55" s="12" t="s">
        <v>5</v>
      </c>
      <c r="E55" s="12"/>
      <c r="F55" s="13">
        <f>F57+F56</f>
        <v>6027.4400000000005</v>
      </c>
      <c r="G55" s="13">
        <f aca="true" t="shared" si="21" ref="G55:W55">G57+G56</f>
        <v>0</v>
      </c>
      <c r="H55" s="13">
        <f t="shared" si="21"/>
        <v>0</v>
      </c>
      <c r="I55" s="13">
        <f t="shared" si="21"/>
        <v>0</v>
      </c>
      <c r="J55" s="13">
        <f t="shared" si="21"/>
        <v>0</v>
      </c>
      <c r="K55" s="13">
        <f t="shared" si="21"/>
        <v>0</v>
      </c>
      <c r="L55" s="13">
        <f t="shared" si="21"/>
        <v>0</v>
      </c>
      <c r="M55" s="13">
        <f t="shared" si="21"/>
        <v>0</v>
      </c>
      <c r="N55" s="13">
        <f t="shared" si="21"/>
        <v>0</v>
      </c>
      <c r="O55" s="13">
        <f t="shared" si="21"/>
        <v>0</v>
      </c>
      <c r="P55" s="13">
        <f t="shared" si="21"/>
        <v>0</v>
      </c>
      <c r="Q55" s="13">
        <f t="shared" si="21"/>
        <v>0</v>
      </c>
      <c r="R55" s="13">
        <f t="shared" si="21"/>
        <v>0</v>
      </c>
      <c r="S55" s="13">
        <f t="shared" si="21"/>
        <v>0</v>
      </c>
      <c r="T55" s="13">
        <f t="shared" si="21"/>
        <v>0</v>
      </c>
      <c r="U55" s="13">
        <f t="shared" si="21"/>
        <v>0</v>
      </c>
      <c r="V55" s="13">
        <f t="shared" si="21"/>
        <v>0</v>
      </c>
      <c r="W55" s="13">
        <f t="shared" si="21"/>
        <v>1067.9833</v>
      </c>
      <c r="X55" s="55">
        <f t="shared" si="2"/>
        <v>17.71868819930186</v>
      </c>
    </row>
    <row r="56" spans="1:24" s="28" customFormat="1" ht="16.5" customHeight="1" outlineLevel="6">
      <c r="A56" s="5" t="s">
        <v>68</v>
      </c>
      <c r="B56" s="6" t="s">
        <v>226</v>
      </c>
      <c r="C56" s="6" t="s">
        <v>125</v>
      </c>
      <c r="D56" s="6" t="s">
        <v>9</v>
      </c>
      <c r="E56" s="6"/>
      <c r="F56" s="7">
        <v>3000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46"/>
      <c r="W56" s="50">
        <v>0</v>
      </c>
      <c r="X56" s="55">
        <f t="shared" si="2"/>
        <v>0</v>
      </c>
    </row>
    <row r="57" spans="1:24" s="28" customFormat="1" ht="15.75" customHeight="1" outlineLevel="4">
      <c r="A57" s="5" t="s">
        <v>83</v>
      </c>
      <c r="B57" s="6" t="s">
        <v>226</v>
      </c>
      <c r="C57" s="6" t="s">
        <v>19</v>
      </c>
      <c r="D57" s="6" t="s">
        <v>5</v>
      </c>
      <c r="E57" s="6"/>
      <c r="F57" s="7">
        <f>F58</f>
        <v>3027.44</v>
      </c>
      <c r="G57" s="7">
        <f aca="true" t="shared" si="22" ref="G57:W57">G58</f>
        <v>0</v>
      </c>
      <c r="H57" s="7">
        <f t="shared" si="22"/>
        <v>0</v>
      </c>
      <c r="I57" s="7">
        <f t="shared" si="22"/>
        <v>0</v>
      </c>
      <c r="J57" s="7">
        <f t="shared" si="22"/>
        <v>0</v>
      </c>
      <c r="K57" s="7">
        <f t="shared" si="22"/>
        <v>0</v>
      </c>
      <c r="L57" s="7">
        <f t="shared" si="22"/>
        <v>0</v>
      </c>
      <c r="M57" s="7">
        <f t="shared" si="22"/>
        <v>0</v>
      </c>
      <c r="N57" s="7">
        <f t="shared" si="22"/>
        <v>0</v>
      </c>
      <c r="O57" s="7">
        <f t="shared" si="22"/>
        <v>0</v>
      </c>
      <c r="P57" s="7">
        <f t="shared" si="22"/>
        <v>0</v>
      </c>
      <c r="Q57" s="7">
        <f t="shared" si="22"/>
        <v>0</v>
      </c>
      <c r="R57" s="7">
        <f t="shared" si="22"/>
        <v>0</v>
      </c>
      <c r="S57" s="7">
        <f t="shared" si="22"/>
        <v>0</v>
      </c>
      <c r="T57" s="7">
        <f t="shared" si="22"/>
        <v>0</v>
      </c>
      <c r="U57" s="7">
        <f t="shared" si="22"/>
        <v>0</v>
      </c>
      <c r="V57" s="7">
        <f t="shared" si="22"/>
        <v>0</v>
      </c>
      <c r="W57" s="7">
        <f t="shared" si="22"/>
        <v>1067.9833</v>
      </c>
      <c r="X57" s="55">
        <f t="shared" si="2"/>
        <v>35.276778400232544</v>
      </c>
    </row>
    <row r="58" spans="1:24" s="28" customFormat="1" ht="15.75" outlineLevel="5">
      <c r="A58" s="5" t="s">
        <v>68</v>
      </c>
      <c r="B58" s="6" t="s">
        <v>226</v>
      </c>
      <c r="C58" s="6" t="s">
        <v>19</v>
      </c>
      <c r="D58" s="6" t="s">
        <v>9</v>
      </c>
      <c r="E58" s="6"/>
      <c r="F58" s="7">
        <v>3027.44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46"/>
      <c r="W58" s="50">
        <v>1067.9833</v>
      </c>
      <c r="X58" s="55">
        <f t="shared" si="2"/>
        <v>35.276778400232544</v>
      </c>
    </row>
    <row r="59" spans="1:24" s="28" customFormat="1" ht="15.75" outlineLevel="6">
      <c r="A59" s="14" t="s">
        <v>175</v>
      </c>
      <c r="B59" s="12" t="s">
        <v>226</v>
      </c>
      <c r="C59" s="12" t="s">
        <v>173</v>
      </c>
      <c r="D59" s="12" t="s">
        <v>5</v>
      </c>
      <c r="E59" s="12"/>
      <c r="F59" s="13">
        <f>F60</f>
        <v>26252.55</v>
      </c>
      <c r="G59" s="13">
        <f aca="true" t="shared" si="23" ref="G59:W60">G60</f>
        <v>0</v>
      </c>
      <c r="H59" s="13">
        <f t="shared" si="23"/>
        <v>0</v>
      </c>
      <c r="I59" s="13">
        <f t="shared" si="23"/>
        <v>0</v>
      </c>
      <c r="J59" s="13">
        <f t="shared" si="23"/>
        <v>0</v>
      </c>
      <c r="K59" s="13">
        <f t="shared" si="23"/>
        <v>0</v>
      </c>
      <c r="L59" s="13">
        <f t="shared" si="23"/>
        <v>0</v>
      </c>
      <c r="M59" s="13">
        <f t="shared" si="23"/>
        <v>0</v>
      </c>
      <c r="N59" s="13">
        <f t="shared" si="23"/>
        <v>0</v>
      </c>
      <c r="O59" s="13">
        <f t="shared" si="23"/>
        <v>0</v>
      </c>
      <c r="P59" s="13">
        <f t="shared" si="23"/>
        <v>0</v>
      </c>
      <c r="Q59" s="13">
        <f t="shared" si="23"/>
        <v>0</v>
      </c>
      <c r="R59" s="13">
        <f t="shared" si="23"/>
        <v>0</v>
      </c>
      <c r="S59" s="13">
        <f t="shared" si="23"/>
        <v>0</v>
      </c>
      <c r="T59" s="13">
        <f t="shared" si="23"/>
        <v>0</v>
      </c>
      <c r="U59" s="13">
        <f t="shared" si="23"/>
        <v>0</v>
      </c>
      <c r="V59" s="13">
        <f t="shared" si="23"/>
        <v>0</v>
      </c>
      <c r="W59" s="13">
        <f t="shared" si="23"/>
        <v>16240.50148</v>
      </c>
      <c r="X59" s="55">
        <f t="shared" si="2"/>
        <v>61.862567560103685</v>
      </c>
    </row>
    <row r="60" spans="1:24" s="28" customFormat="1" ht="15.75" outlineLevel="6">
      <c r="A60" s="19" t="s">
        <v>106</v>
      </c>
      <c r="B60" s="20" t="s">
        <v>226</v>
      </c>
      <c r="C60" s="20" t="s">
        <v>174</v>
      </c>
      <c r="D60" s="20" t="s">
        <v>5</v>
      </c>
      <c r="E60" s="20"/>
      <c r="F60" s="21">
        <f>F61</f>
        <v>26252.55</v>
      </c>
      <c r="G60" s="21">
        <f t="shared" si="23"/>
        <v>0</v>
      </c>
      <c r="H60" s="21">
        <f t="shared" si="23"/>
        <v>0</v>
      </c>
      <c r="I60" s="21">
        <f t="shared" si="23"/>
        <v>0</v>
      </c>
      <c r="J60" s="21">
        <f t="shared" si="23"/>
        <v>0</v>
      </c>
      <c r="K60" s="21">
        <f t="shared" si="23"/>
        <v>0</v>
      </c>
      <c r="L60" s="21">
        <f t="shared" si="23"/>
        <v>0</v>
      </c>
      <c r="M60" s="21">
        <f t="shared" si="23"/>
        <v>0</v>
      </c>
      <c r="N60" s="21">
        <f t="shared" si="23"/>
        <v>0</v>
      </c>
      <c r="O60" s="21">
        <f t="shared" si="23"/>
        <v>0</v>
      </c>
      <c r="P60" s="21">
        <f t="shared" si="23"/>
        <v>0</v>
      </c>
      <c r="Q60" s="21">
        <f t="shared" si="23"/>
        <v>0</v>
      </c>
      <c r="R60" s="21">
        <f t="shared" si="23"/>
        <v>0</v>
      </c>
      <c r="S60" s="21">
        <f t="shared" si="23"/>
        <v>0</v>
      </c>
      <c r="T60" s="21">
        <f t="shared" si="23"/>
        <v>0</v>
      </c>
      <c r="U60" s="21">
        <f t="shared" si="23"/>
        <v>0</v>
      </c>
      <c r="V60" s="21">
        <f t="shared" si="23"/>
        <v>0</v>
      </c>
      <c r="W60" s="21">
        <f t="shared" si="23"/>
        <v>16240.50148</v>
      </c>
      <c r="X60" s="55">
        <f t="shared" si="2"/>
        <v>61.862567560103685</v>
      </c>
    </row>
    <row r="61" spans="1:24" s="28" customFormat="1" ht="15.75" outlineLevel="6">
      <c r="A61" s="19" t="s">
        <v>107</v>
      </c>
      <c r="B61" s="20" t="s">
        <v>226</v>
      </c>
      <c r="C61" s="20" t="s">
        <v>174</v>
      </c>
      <c r="D61" s="20" t="s">
        <v>46</v>
      </c>
      <c r="E61" s="20"/>
      <c r="F61" s="21">
        <v>26252.55</v>
      </c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47"/>
      <c r="W61" s="52">
        <v>16240.50148</v>
      </c>
      <c r="X61" s="55">
        <f t="shared" si="2"/>
        <v>61.862567560103685</v>
      </c>
    </row>
    <row r="62" spans="1:24" s="28" customFormat="1" ht="31.5" outlineLevel="6">
      <c r="A62" s="14" t="s">
        <v>181</v>
      </c>
      <c r="B62" s="12" t="s">
        <v>226</v>
      </c>
      <c r="C62" s="12" t="s">
        <v>179</v>
      </c>
      <c r="D62" s="12" t="s">
        <v>5</v>
      </c>
      <c r="E62" s="12"/>
      <c r="F62" s="13">
        <f>F63</f>
        <v>443</v>
      </c>
      <c r="G62" s="13">
        <f aca="true" t="shared" si="24" ref="G62:W62">G63</f>
        <v>0</v>
      </c>
      <c r="H62" s="13">
        <f t="shared" si="24"/>
        <v>0</v>
      </c>
      <c r="I62" s="13">
        <f t="shared" si="24"/>
        <v>0</v>
      </c>
      <c r="J62" s="13">
        <f t="shared" si="24"/>
        <v>0</v>
      </c>
      <c r="K62" s="13">
        <f t="shared" si="24"/>
        <v>0</v>
      </c>
      <c r="L62" s="13">
        <f t="shared" si="24"/>
        <v>0</v>
      </c>
      <c r="M62" s="13">
        <f t="shared" si="24"/>
        <v>0</v>
      </c>
      <c r="N62" s="13">
        <f t="shared" si="24"/>
        <v>0</v>
      </c>
      <c r="O62" s="13">
        <f t="shared" si="24"/>
        <v>0</v>
      </c>
      <c r="P62" s="13">
        <f t="shared" si="24"/>
        <v>0</v>
      </c>
      <c r="Q62" s="13">
        <f t="shared" si="24"/>
        <v>0</v>
      </c>
      <c r="R62" s="13">
        <f t="shared" si="24"/>
        <v>0</v>
      </c>
      <c r="S62" s="13">
        <f t="shared" si="24"/>
        <v>0</v>
      </c>
      <c r="T62" s="13">
        <f t="shared" si="24"/>
        <v>0</v>
      </c>
      <c r="U62" s="13">
        <f t="shared" si="24"/>
        <v>0</v>
      </c>
      <c r="V62" s="13">
        <f t="shared" si="24"/>
        <v>0</v>
      </c>
      <c r="W62" s="13">
        <f t="shared" si="24"/>
        <v>332.248</v>
      </c>
      <c r="X62" s="55">
        <f t="shared" si="2"/>
        <v>74.99954853273138</v>
      </c>
    </row>
    <row r="63" spans="1:24" s="28" customFormat="1" ht="15.75" outlineLevel="6">
      <c r="A63" s="5" t="s">
        <v>68</v>
      </c>
      <c r="B63" s="20" t="s">
        <v>226</v>
      </c>
      <c r="C63" s="20" t="s">
        <v>179</v>
      </c>
      <c r="D63" s="20" t="s">
        <v>9</v>
      </c>
      <c r="E63" s="20"/>
      <c r="F63" s="21">
        <v>443</v>
      </c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47"/>
      <c r="W63" s="52">
        <v>332.248</v>
      </c>
      <c r="X63" s="55">
        <f t="shared" si="2"/>
        <v>74.99954853273138</v>
      </c>
    </row>
    <row r="64" spans="1:24" s="28" customFormat="1" ht="47.25" outlineLevel="6">
      <c r="A64" s="14" t="s">
        <v>182</v>
      </c>
      <c r="B64" s="12" t="s">
        <v>226</v>
      </c>
      <c r="C64" s="12" t="s">
        <v>180</v>
      </c>
      <c r="D64" s="12" t="s">
        <v>5</v>
      </c>
      <c r="E64" s="12"/>
      <c r="F64" s="13">
        <f>F65</f>
        <v>460</v>
      </c>
      <c r="G64" s="13">
        <f aca="true" t="shared" si="25" ref="G64:W64">G65</f>
        <v>0</v>
      </c>
      <c r="H64" s="13">
        <f t="shared" si="25"/>
        <v>0</v>
      </c>
      <c r="I64" s="13">
        <f t="shared" si="25"/>
        <v>0</v>
      </c>
      <c r="J64" s="13">
        <f t="shared" si="25"/>
        <v>0</v>
      </c>
      <c r="K64" s="13">
        <f t="shared" si="25"/>
        <v>0</v>
      </c>
      <c r="L64" s="13">
        <f t="shared" si="25"/>
        <v>0</v>
      </c>
      <c r="M64" s="13">
        <f t="shared" si="25"/>
        <v>0</v>
      </c>
      <c r="N64" s="13">
        <f t="shared" si="25"/>
        <v>0</v>
      </c>
      <c r="O64" s="13">
        <f t="shared" si="25"/>
        <v>0</v>
      </c>
      <c r="P64" s="13">
        <f t="shared" si="25"/>
        <v>0</v>
      </c>
      <c r="Q64" s="13">
        <f t="shared" si="25"/>
        <v>0</v>
      </c>
      <c r="R64" s="13">
        <f t="shared" si="25"/>
        <v>0</v>
      </c>
      <c r="S64" s="13">
        <f t="shared" si="25"/>
        <v>0</v>
      </c>
      <c r="T64" s="13">
        <f t="shared" si="25"/>
        <v>0</v>
      </c>
      <c r="U64" s="13">
        <f t="shared" si="25"/>
        <v>0</v>
      </c>
      <c r="V64" s="13">
        <f t="shared" si="25"/>
        <v>0</v>
      </c>
      <c r="W64" s="13">
        <f t="shared" si="25"/>
        <v>330.176</v>
      </c>
      <c r="X64" s="55">
        <f t="shared" si="2"/>
        <v>71.77739130434783</v>
      </c>
    </row>
    <row r="65" spans="1:24" s="28" customFormat="1" ht="15.75" outlineLevel="6">
      <c r="A65" s="5" t="s">
        <v>68</v>
      </c>
      <c r="B65" s="20" t="s">
        <v>226</v>
      </c>
      <c r="C65" s="20" t="s">
        <v>180</v>
      </c>
      <c r="D65" s="20" t="s">
        <v>9</v>
      </c>
      <c r="E65" s="20"/>
      <c r="F65" s="21">
        <v>460</v>
      </c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47"/>
      <c r="W65" s="52">
        <v>330.176</v>
      </c>
      <c r="X65" s="55">
        <f t="shared" si="2"/>
        <v>71.77739130434783</v>
      </c>
    </row>
    <row r="66" spans="1:24" s="28" customFormat="1" ht="31.5" outlineLevel="6">
      <c r="A66" s="14" t="s">
        <v>196</v>
      </c>
      <c r="B66" s="12" t="s">
        <v>226</v>
      </c>
      <c r="C66" s="12" t="s">
        <v>195</v>
      </c>
      <c r="D66" s="12" t="s">
        <v>5</v>
      </c>
      <c r="E66" s="12"/>
      <c r="F66" s="13">
        <f>F67</f>
        <v>558</v>
      </c>
      <c r="G66" s="13">
        <f aca="true" t="shared" si="26" ref="G66:W66">G67</f>
        <v>0</v>
      </c>
      <c r="H66" s="13">
        <f t="shared" si="26"/>
        <v>0</v>
      </c>
      <c r="I66" s="13">
        <f t="shared" si="26"/>
        <v>0</v>
      </c>
      <c r="J66" s="13">
        <f t="shared" si="26"/>
        <v>0</v>
      </c>
      <c r="K66" s="13">
        <f t="shared" si="26"/>
        <v>0</v>
      </c>
      <c r="L66" s="13">
        <f t="shared" si="26"/>
        <v>0</v>
      </c>
      <c r="M66" s="13">
        <f t="shared" si="26"/>
        <v>0</v>
      </c>
      <c r="N66" s="13">
        <f t="shared" si="26"/>
        <v>0</v>
      </c>
      <c r="O66" s="13">
        <f t="shared" si="26"/>
        <v>0</v>
      </c>
      <c r="P66" s="13">
        <f t="shared" si="26"/>
        <v>0</v>
      </c>
      <c r="Q66" s="13">
        <f t="shared" si="26"/>
        <v>0</v>
      </c>
      <c r="R66" s="13">
        <f t="shared" si="26"/>
        <v>0</v>
      </c>
      <c r="S66" s="13">
        <f t="shared" si="26"/>
        <v>0</v>
      </c>
      <c r="T66" s="13">
        <f t="shared" si="26"/>
        <v>0</v>
      </c>
      <c r="U66" s="13">
        <f t="shared" si="26"/>
        <v>0</v>
      </c>
      <c r="V66" s="13">
        <f t="shared" si="26"/>
        <v>0</v>
      </c>
      <c r="W66" s="13">
        <f t="shared" si="26"/>
        <v>409.75398</v>
      </c>
      <c r="X66" s="55">
        <f t="shared" si="2"/>
        <v>73.43261290322582</v>
      </c>
    </row>
    <row r="67" spans="1:24" s="28" customFormat="1" ht="15.75" outlineLevel="6">
      <c r="A67" s="5" t="s">
        <v>68</v>
      </c>
      <c r="B67" s="20" t="s">
        <v>226</v>
      </c>
      <c r="C67" s="20" t="s">
        <v>195</v>
      </c>
      <c r="D67" s="20" t="s">
        <v>9</v>
      </c>
      <c r="E67" s="20"/>
      <c r="F67" s="21">
        <v>558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45"/>
      <c r="W67" s="52">
        <v>409.75398</v>
      </c>
      <c r="X67" s="55">
        <f t="shared" si="2"/>
        <v>73.43261290322582</v>
      </c>
    </row>
    <row r="68" spans="1:24" s="28" customFormat="1" ht="15.75" outlineLevel="6">
      <c r="A68" s="37" t="s">
        <v>252</v>
      </c>
      <c r="B68" s="38" t="s">
        <v>253</v>
      </c>
      <c r="C68" s="38" t="s">
        <v>6</v>
      </c>
      <c r="D68" s="38" t="s">
        <v>5</v>
      </c>
      <c r="E68" s="38"/>
      <c r="F68" s="39">
        <f>F69</f>
        <v>1390.17</v>
      </c>
      <c r="G68" s="39">
        <f aca="true" t="shared" si="27" ref="G68:W70">G69</f>
        <v>0</v>
      </c>
      <c r="H68" s="39">
        <f t="shared" si="27"/>
        <v>0</v>
      </c>
      <c r="I68" s="39">
        <f t="shared" si="27"/>
        <v>0</v>
      </c>
      <c r="J68" s="39">
        <f t="shared" si="27"/>
        <v>0</v>
      </c>
      <c r="K68" s="39">
        <f t="shared" si="27"/>
        <v>0</v>
      </c>
      <c r="L68" s="39">
        <f t="shared" si="27"/>
        <v>0</v>
      </c>
      <c r="M68" s="39">
        <f t="shared" si="27"/>
        <v>0</v>
      </c>
      <c r="N68" s="39">
        <f t="shared" si="27"/>
        <v>0</v>
      </c>
      <c r="O68" s="39">
        <f t="shared" si="27"/>
        <v>0</v>
      </c>
      <c r="P68" s="39">
        <f t="shared" si="27"/>
        <v>0</v>
      </c>
      <c r="Q68" s="39">
        <f t="shared" si="27"/>
        <v>0</v>
      </c>
      <c r="R68" s="39">
        <f t="shared" si="27"/>
        <v>0</v>
      </c>
      <c r="S68" s="39">
        <f t="shared" si="27"/>
        <v>0</v>
      </c>
      <c r="T68" s="39">
        <f t="shared" si="27"/>
        <v>0</v>
      </c>
      <c r="U68" s="39">
        <f t="shared" si="27"/>
        <v>0</v>
      </c>
      <c r="V68" s="39">
        <f t="shared" si="27"/>
        <v>0</v>
      </c>
      <c r="W68" s="39">
        <f t="shared" si="27"/>
        <v>1027.32</v>
      </c>
      <c r="X68" s="55">
        <f t="shared" si="2"/>
        <v>73.89887567707547</v>
      </c>
    </row>
    <row r="69" spans="1:24" s="28" customFormat="1" ht="15.75" outlineLevel="6">
      <c r="A69" s="14" t="s">
        <v>127</v>
      </c>
      <c r="B69" s="12" t="s">
        <v>253</v>
      </c>
      <c r="C69" s="12" t="s">
        <v>122</v>
      </c>
      <c r="D69" s="12" t="s">
        <v>5</v>
      </c>
      <c r="E69" s="12"/>
      <c r="F69" s="13">
        <f>F70</f>
        <v>1390.17</v>
      </c>
      <c r="G69" s="13">
        <f t="shared" si="27"/>
        <v>0</v>
      </c>
      <c r="H69" s="13">
        <f t="shared" si="27"/>
        <v>0</v>
      </c>
      <c r="I69" s="13">
        <f t="shared" si="27"/>
        <v>0</v>
      </c>
      <c r="J69" s="13">
        <f t="shared" si="27"/>
        <v>0</v>
      </c>
      <c r="K69" s="13">
        <f t="shared" si="27"/>
        <v>0</v>
      </c>
      <c r="L69" s="13">
        <f t="shared" si="27"/>
        <v>0</v>
      </c>
      <c r="M69" s="13">
        <f t="shared" si="27"/>
        <v>0</v>
      </c>
      <c r="N69" s="13">
        <f t="shared" si="27"/>
        <v>0</v>
      </c>
      <c r="O69" s="13">
        <f t="shared" si="27"/>
        <v>0</v>
      </c>
      <c r="P69" s="13">
        <f t="shared" si="27"/>
        <v>0</v>
      </c>
      <c r="Q69" s="13">
        <f t="shared" si="27"/>
        <v>0</v>
      </c>
      <c r="R69" s="13">
        <f t="shared" si="27"/>
        <v>0</v>
      </c>
      <c r="S69" s="13">
        <f t="shared" si="27"/>
        <v>0</v>
      </c>
      <c r="T69" s="13">
        <f t="shared" si="27"/>
        <v>0</v>
      </c>
      <c r="U69" s="13">
        <f t="shared" si="27"/>
        <v>0</v>
      </c>
      <c r="V69" s="13">
        <f t="shared" si="27"/>
        <v>0</v>
      </c>
      <c r="W69" s="13">
        <f t="shared" si="27"/>
        <v>1027.32</v>
      </c>
      <c r="X69" s="55">
        <f t="shared" si="2"/>
        <v>73.89887567707547</v>
      </c>
    </row>
    <row r="70" spans="1:24" s="28" customFormat="1" ht="31.5" outlineLevel="6">
      <c r="A70" s="14" t="s">
        <v>103</v>
      </c>
      <c r="B70" s="12" t="s">
        <v>253</v>
      </c>
      <c r="C70" s="12" t="s">
        <v>39</v>
      </c>
      <c r="D70" s="12" t="s">
        <v>5</v>
      </c>
      <c r="E70" s="12"/>
      <c r="F70" s="13">
        <f>F71</f>
        <v>1390.17</v>
      </c>
      <c r="G70" s="13">
        <f t="shared" si="27"/>
        <v>0</v>
      </c>
      <c r="H70" s="13">
        <f t="shared" si="27"/>
        <v>0</v>
      </c>
      <c r="I70" s="13">
        <f t="shared" si="27"/>
        <v>0</v>
      </c>
      <c r="J70" s="13">
        <f t="shared" si="27"/>
        <v>0</v>
      </c>
      <c r="K70" s="13">
        <f t="shared" si="27"/>
        <v>0</v>
      </c>
      <c r="L70" s="13">
        <f t="shared" si="27"/>
        <v>0</v>
      </c>
      <c r="M70" s="13">
        <f t="shared" si="27"/>
        <v>0</v>
      </c>
      <c r="N70" s="13">
        <f t="shared" si="27"/>
        <v>0</v>
      </c>
      <c r="O70" s="13">
        <f t="shared" si="27"/>
        <v>0</v>
      </c>
      <c r="P70" s="13">
        <f t="shared" si="27"/>
        <v>0</v>
      </c>
      <c r="Q70" s="13">
        <f t="shared" si="27"/>
        <v>0</v>
      </c>
      <c r="R70" s="13">
        <f t="shared" si="27"/>
        <v>0</v>
      </c>
      <c r="S70" s="13">
        <f t="shared" si="27"/>
        <v>0</v>
      </c>
      <c r="T70" s="13">
        <f t="shared" si="27"/>
        <v>0</v>
      </c>
      <c r="U70" s="13">
        <f t="shared" si="27"/>
        <v>0</v>
      </c>
      <c r="V70" s="13">
        <f t="shared" si="27"/>
        <v>0</v>
      </c>
      <c r="W70" s="13">
        <f t="shared" si="27"/>
        <v>1027.32</v>
      </c>
      <c r="X70" s="55">
        <f t="shared" si="2"/>
        <v>73.89887567707547</v>
      </c>
    </row>
    <row r="71" spans="1:24" s="28" customFormat="1" ht="15.75" outlineLevel="6">
      <c r="A71" s="40" t="s">
        <v>104</v>
      </c>
      <c r="B71" s="41" t="s">
        <v>253</v>
      </c>
      <c r="C71" s="41" t="s">
        <v>39</v>
      </c>
      <c r="D71" s="41" t="s">
        <v>40</v>
      </c>
      <c r="E71" s="41"/>
      <c r="F71" s="42">
        <v>1390.17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45"/>
      <c r="W71" s="50">
        <v>1027.32</v>
      </c>
      <c r="X71" s="55">
        <f t="shared" si="2"/>
        <v>73.89887567707547</v>
      </c>
    </row>
    <row r="72" spans="1:24" s="28" customFormat="1" ht="32.25" customHeight="1" outlineLevel="6">
      <c r="A72" s="16" t="s">
        <v>150</v>
      </c>
      <c r="B72" s="17" t="s">
        <v>149</v>
      </c>
      <c r="C72" s="17" t="s">
        <v>6</v>
      </c>
      <c r="D72" s="17" t="s">
        <v>5</v>
      </c>
      <c r="E72" s="17"/>
      <c r="F72" s="18">
        <f>F76+F74</f>
        <v>1250</v>
      </c>
      <c r="G72" s="18">
        <f aca="true" t="shared" si="28" ref="G72:W72">G76+G74</f>
        <v>0</v>
      </c>
      <c r="H72" s="18">
        <f t="shared" si="28"/>
        <v>0</v>
      </c>
      <c r="I72" s="18">
        <f t="shared" si="28"/>
        <v>0</v>
      </c>
      <c r="J72" s="18">
        <f t="shared" si="28"/>
        <v>0</v>
      </c>
      <c r="K72" s="18">
        <f t="shared" si="28"/>
        <v>0</v>
      </c>
      <c r="L72" s="18">
        <f t="shared" si="28"/>
        <v>0</v>
      </c>
      <c r="M72" s="18">
        <f t="shared" si="28"/>
        <v>0</v>
      </c>
      <c r="N72" s="18">
        <f t="shared" si="28"/>
        <v>0</v>
      </c>
      <c r="O72" s="18">
        <f t="shared" si="28"/>
        <v>0</v>
      </c>
      <c r="P72" s="18">
        <f t="shared" si="28"/>
        <v>0</v>
      </c>
      <c r="Q72" s="18">
        <f t="shared" si="28"/>
        <v>0</v>
      </c>
      <c r="R72" s="18">
        <f t="shared" si="28"/>
        <v>0</v>
      </c>
      <c r="S72" s="18">
        <f t="shared" si="28"/>
        <v>0</v>
      </c>
      <c r="T72" s="18">
        <f t="shared" si="28"/>
        <v>0</v>
      </c>
      <c r="U72" s="18">
        <f t="shared" si="28"/>
        <v>0</v>
      </c>
      <c r="V72" s="18">
        <f t="shared" si="28"/>
        <v>0</v>
      </c>
      <c r="W72" s="18">
        <f t="shared" si="28"/>
        <v>69.748</v>
      </c>
      <c r="X72" s="55">
        <f t="shared" si="2"/>
        <v>5.579840000000001</v>
      </c>
    </row>
    <row r="73" spans="1:24" s="28" customFormat="1" ht="16.5" customHeight="1" outlineLevel="6">
      <c r="A73" s="8" t="s">
        <v>220</v>
      </c>
      <c r="B73" s="9" t="s">
        <v>219</v>
      </c>
      <c r="C73" s="9" t="s">
        <v>6</v>
      </c>
      <c r="D73" s="9" t="s">
        <v>5</v>
      </c>
      <c r="E73" s="9"/>
      <c r="F73" s="10">
        <f>F74</f>
        <v>950</v>
      </c>
      <c r="G73" s="10">
        <f aca="true" t="shared" si="29" ref="G73:W74">G74</f>
        <v>0</v>
      </c>
      <c r="H73" s="10">
        <f t="shared" si="29"/>
        <v>0</v>
      </c>
      <c r="I73" s="10">
        <f t="shared" si="29"/>
        <v>0</v>
      </c>
      <c r="J73" s="10">
        <f t="shared" si="29"/>
        <v>0</v>
      </c>
      <c r="K73" s="10">
        <f t="shared" si="29"/>
        <v>0</v>
      </c>
      <c r="L73" s="10">
        <f t="shared" si="29"/>
        <v>0</v>
      </c>
      <c r="M73" s="10">
        <f t="shared" si="29"/>
        <v>0</v>
      </c>
      <c r="N73" s="10">
        <f t="shared" si="29"/>
        <v>0</v>
      </c>
      <c r="O73" s="10">
        <f t="shared" si="29"/>
        <v>0</v>
      </c>
      <c r="P73" s="10">
        <f t="shared" si="29"/>
        <v>0</v>
      </c>
      <c r="Q73" s="10">
        <f t="shared" si="29"/>
        <v>0</v>
      </c>
      <c r="R73" s="10">
        <f t="shared" si="29"/>
        <v>0</v>
      </c>
      <c r="S73" s="10">
        <f t="shared" si="29"/>
        <v>0</v>
      </c>
      <c r="T73" s="10">
        <f t="shared" si="29"/>
        <v>0</v>
      </c>
      <c r="U73" s="10">
        <f t="shared" si="29"/>
        <v>0</v>
      </c>
      <c r="V73" s="10">
        <f t="shared" si="29"/>
        <v>0</v>
      </c>
      <c r="W73" s="10">
        <f t="shared" si="29"/>
        <v>2.4</v>
      </c>
      <c r="X73" s="55">
        <f t="shared" si="2"/>
        <v>0.25263157894736843</v>
      </c>
    </row>
    <row r="74" spans="1:24" s="28" customFormat="1" ht="17.25" customHeight="1" outlineLevel="6">
      <c r="A74" s="14" t="s">
        <v>90</v>
      </c>
      <c r="B74" s="12" t="s">
        <v>219</v>
      </c>
      <c r="C74" s="12" t="s">
        <v>26</v>
      </c>
      <c r="D74" s="12" t="s">
        <v>5</v>
      </c>
      <c r="E74" s="12"/>
      <c r="F74" s="13">
        <f>F75</f>
        <v>950</v>
      </c>
      <c r="G74" s="13">
        <f t="shared" si="29"/>
        <v>0</v>
      </c>
      <c r="H74" s="13">
        <f t="shared" si="29"/>
        <v>0</v>
      </c>
      <c r="I74" s="13">
        <f t="shared" si="29"/>
        <v>0</v>
      </c>
      <c r="J74" s="13">
        <f t="shared" si="29"/>
        <v>0</v>
      </c>
      <c r="K74" s="13">
        <f t="shared" si="29"/>
        <v>0</v>
      </c>
      <c r="L74" s="13">
        <f t="shared" si="29"/>
        <v>0</v>
      </c>
      <c r="M74" s="13">
        <f t="shared" si="29"/>
        <v>0</v>
      </c>
      <c r="N74" s="13">
        <f t="shared" si="29"/>
        <v>0</v>
      </c>
      <c r="O74" s="13">
        <f t="shared" si="29"/>
        <v>0</v>
      </c>
      <c r="P74" s="13">
        <f t="shared" si="29"/>
        <v>0</v>
      </c>
      <c r="Q74" s="13">
        <f t="shared" si="29"/>
        <v>0</v>
      </c>
      <c r="R74" s="13">
        <f t="shared" si="29"/>
        <v>0</v>
      </c>
      <c r="S74" s="13">
        <f t="shared" si="29"/>
        <v>0</v>
      </c>
      <c r="T74" s="13">
        <f t="shared" si="29"/>
        <v>0</v>
      </c>
      <c r="U74" s="13">
        <f t="shared" si="29"/>
        <v>0</v>
      </c>
      <c r="V74" s="13">
        <f t="shared" si="29"/>
        <v>0</v>
      </c>
      <c r="W74" s="13">
        <f t="shared" si="29"/>
        <v>2.4</v>
      </c>
      <c r="X74" s="55">
        <f t="shared" si="2"/>
        <v>0.25263157894736843</v>
      </c>
    </row>
    <row r="75" spans="1:24" s="28" customFormat="1" ht="47.25" customHeight="1" outlineLevel="6">
      <c r="A75" s="5" t="s">
        <v>68</v>
      </c>
      <c r="B75" s="6" t="s">
        <v>219</v>
      </c>
      <c r="C75" s="6" t="s">
        <v>26</v>
      </c>
      <c r="D75" s="6" t="s">
        <v>9</v>
      </c>
      <c r="E75" s="6"/>
      <c r="F75" s="7">
        <v>950</v>
      </c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44"/>
      <c r="W75" s="57">
        <v>2.4</v>
      </c>
      <c r="X75" s="55">
        <f aca="true" t="shared" si="30" ref="X75:X146">W75/F75*100</f>
        <v>0.25263157894736843</v>
      </c>
    </row>
    <row r="76" spans="1:24" s="28" customFormat="1" ht="48" customHeight="1" outlineLevel="3">
      <c r="A76" s="8" t="s">
        <v>84</v>
      </c>
      <c r="B76" s="9" t="s">
        <v>20</v>
      </c>
      <c r="C76" s="9" t="s">
        <v>6</v>
      </c>
      <c r="D76" s="9" t="s">
        <v>5</v>
      </c>
      <c r="E76" s="9"/>
      <c r="F76" s="10">
        <f>F77</f>
        <v>300</v>
      </c>
      <c r="G76" s="10">
        <f aca="true" t="shared" si="31" ref="G76:W78">G77</f>
        <v>0</v>
      </c>
      <c r="H76" s="10">
        <f t="shared" si="31"/>
        <v>0</v>
      </c>
      <c r="I76" s="10">
        <f t="shared" si="31"/>
        <v>0</v>
      </c>
      <c r="J76" s="10">
        <f t="shared" si="31"/>
        <v>0</v>
      </c>
      <c r="K76" s="10">
        <f t="shared" si="31"/>
        <v>0</v>
      </c>
      <c r="L76" s="10">
        <f t="shared" si="31"/>
        <v>0</v>
      </c>
      <c r="M76" s="10">
        <f t="shared" si="31"/>
        <v>0</v>
      </c>
      <c r="N76" s="10">
        <f t="shared" si="31"/>
        <v>0</v>
      </c>
      <c r="O76" s="10">
        <f t="shared" si="31"/>
        <v>0</v>
      </c>
      <c r="P76" s="10">
        <f t="shared" si="31"/>
        <v>0</v>
      </c>
      <c r="Q76" s="10">
        <f t="shared" si="31"/>
        <v>0</v>
      </c>
      <c r="R76" s="10">
        <f t="shared" si="31"/>
        <v>0</v>
      </c>
      <c r="S76" s="10">
        <f t="shared" si="31"/>
        <v>0</v>
      </c>
      <c r="T76" s="10">
        <f t="shared" si="31"/>
        <v>0</v>
      </c>
      <c r="U76" s="10">
        <f t="shared" si="31"/>
        <v>0</v>
      </c>
      <c r="V76" s="10">
        <f t="shared" si="31"/>
        <v>0</v>
      </c>
      <c r="W76" s="10">
        <f t="shared" si="31"/>
        <v>67.348</v>
      </c>
      <c r="X76" s="55">
        <f t="shared" si="30"/>
        <v>22.449333333333332</v>
      </c>
    </row>
    <row r="77" spans="1:24" s="28" customFormat="1" ht="18.75" customHeight="1" outlineLevel="3">
      <c r="A77" s="14" t="s">
        <v>129</v>
      </c>
      <c r="B77" s="12" t="s">
        <v>20</v>
      </c>
      <c r="C77" s="12" t="s">
        <v>128</v>
      </c>
      <c r="D77" s="12" t="s">
        <v>5</v>
      </c>
      <c r="E77" s="12"/>
      <c r="F77" s="13">
        <f>F78</f>
        <v>300</v>
      </c>
      <c r="G77" s="13">
        <f t="shared" si="31"/>
        <v>0</v>
      </c>
      <c r="H77" s="13">
        <f t="shared" si="31"/>
        <v>0</v>
      </c>
      <c r="I77" s="13">
        <f t="shared" si="31"/>
        <v>0</v>
      </c>
      <c r="J77" s="13">
        <f t="shared" si="31"/>
        <v>0</v>
      </c>
      <c r="K77" s="13">
        <f t="shared" si="31"/>
        <v>0</v>
      </c>
      <c r="L77" s="13">
        <f t="shared" si="31"/>
        <v>0</v>
      </c>
      <c r="M77" s="13">
        <f t="shared" si="31"/>
        <v>0</v>
      </c>
      <c r="N77" s="13">
        <f t="shared" si="31"/>
        <v>0</v>
      </c>
      <c r="O77" s="13">
        <f t="shared" si="31"/>
        <v>0</v>
      </c>
      <c r="P77" s="13">
        <f t="shared" si="31"/>
        <v>0</v>
      </c>
      <c r="Q77" s="13">
        <f t="shared" si="31"/>
        <v>0</v>
      </c>
      <c r="R77" s="13">
        <f t="shared" si="31"/>
        <v>0</v>
      </c>
      <c r="S77" s="13">
        <f t="shared" si="31"/>
        <v>0</v>
      </c>
      <c r="T77" s="13">
        <f t="shared" si="31"/>
        <v>0</v>
      </c>
      <c r="U77" s="13">
        <f t="shared" si="31"/>
        <v>0</v>
      </c>
      <c r="V77" s="13">
        <f t="shared" si="31"/>
        <v>0</v>
      </c>
      <c r="W77" s="13">
        <f t="shared" si="31"/>
        <v>67.348</v>
      </c>
      <c r="X77" s="55">
        <f t="shared" si="30"/>
        <v>22.449333333333332</v>
      </c>
    </row>
    <row r="78" spans="1:24" s="28" customFormat="1" ht="32.25" customHeight="1" outlineLevel="4">
      <c r="A78" s="5" t="s">
        <v>85</v>
      </c>
      <c r="B78" s="6" t="s">
        <v>20</v>
      </c>
      <c r="C78" s="6" t="s">
        <v>21</v>
      </c>
      <c r="D78" s="6" t="s">
        <v>5</v>
      </c>
      <c r="E78" s="6"/>
      <c r="F78" s="7">
        <f>F79</f>
        <v>300</v>
      </c>
      <c r="G78" s="7">
        <f t="shared" si="31"/>
        <v>0</v>
      </c>
      <c r="H78" s="7">
        <f t="shared" si="31"/>
        <v>0</v>
      </c>
      <c r="I78" s="7">
        <f t="shared" si="31"/>
        <v>0</v>
      </c>
      <c r="J78" s="7">
        <f t="shared" si="31"/>
        <v>0</v>
      </c>
      <c r="K78" s="7">
        <f t="shared" si="31"/>
        <v>0</v>
      </c>
      <c r="L78" s="7">
        <f t="shared" si="31"/>
        <v>0</v>
      </c>
      <c r="M78" s="7">
        <f t="shared" si="31"/>
        <v>0</v>
      </c>
      <c r="N78" s="7">
        <f t="shared" si="31"/>
        <v>0</v>
      </c>
      <c r="O78" s="7">
        <f t="shared" si="31"/>
        <v>0</v>
      </c>
      <c r="P78" s="7">
        <f t="shared" si="31"/>
        <v>0</v>
      </c>
      <c r="Q78" s="7">
        <f t="shared" si="31"/>
        <v>0</v>
      </c>
      <c r="R78" s="7">
        <f t="shared" si="31"/>
        <v>0</v>
      </c>
      <c r="S78" s="7">
        <f t="shared" si="31"/>
        <v>0</v>
      </c>
      <c r="T78" s="7">
        <f t="shared" si="31"/>
        <v>0</v>
      </c>
      <c r="U78" s="7">
        <f t="shared" si="31"/>
        <v>0</v>
      </c>
      <c r="V78" s="7">
        <f t="shared" si="31"/>
        <v>0</v>
      </c>
      <c r="W78" s="7">
        <f t="shared" si="31"/>
        <v>67.348</v>
      </c>
      <c r="X78" s="55">
        <f t="shared" si="30"/>
        <v>22.449333333333332</v>
      </c>
    </row>
    <row r="79" spans="1:24" s="28" customFormat="1" ht="15.75" outlineLevel="5">
      <c r="A79" s="5" t="s">
        <v>68</v>
      </c>
      <c r="B79" s="6" t="s">
        <v>20</v>
      </c>
      <c r="C79" s="6" t="s">
        <v>21</v>
      </c>
      <c r="D79" s="6" t="s">
        <v>9</v>
      </c>
      <c r="E79" s="6"/>
      <c r="F79" s="7">
        <v>300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46"/>
      <c r="W79" s="50">
        <v>67.348</v>
      </c>
      <c r="X79" s="55">
        <f t="shared" si="30"/>
        <v>22.449333333333332</v>
      </c>
    </row>
    <row r="80" spans="1:24" s="28" customFormat="1" ht="18.75" outlineLevel="6">
      <c r="A80" s="16" t="s">
        <v>148</v>
      </c>
      <c r="B80" s="17" t="s">
        <v>147</v>
      </c>
      <c r="C80" s="17" t="s">
        <v>6</v>
      </c>
      <c r="D80" s="17" t="s">
        <v>5</v>
      </c>
      <c r="E80" s="17"/>
      <c r="F80" s="18">
        <f>F81+F84</f>
        <v>7543.200000000001</v>
      </c>
      <c r="G80" s="18">
        <f aca="true" t="shared" si="32" ref="G80:W80">G81+G84</f>
        <v>0</v>
      </c>
      <c r="H80" s="18">
        <f t="shared" si="32"/>
        <v>0</v>
      </c>
      <c r="I80" s="18">
        <f t="shared" si="32"/>
        <v>0</v>
      </c>
      <c r="J80" s="18">
        <f t="shared" si="32"/>
        <v>0</v>
      </c>
      <c r="K80" s="18">
        <f t="shared" si="32"/>
        <v>0</v>
      </c>
      <c r="L80" s="18">
        <f t="shared" si="32"/>
        <v>0</v>
      </c>
      <c r="M80" s="18">
        <f t="shared" si="32"/>
        <v>0</v>
      </c>
      <c r="N80" s="18">
        <f t="shared" si="32"/>
        <v>0</v>
      </c>
      <c r="O80" s="18">
        <f t="shared" si="32"/>
        <v>0</v>
      </c>
      <c r="P80" s="18">
        <f t="shared" si="32"/>
        <v>0</v>
      </c>
      <c r="Q80" s="18">
        <f t="shared" si="32"/>
        <v>0</v>
      </c>
      <c r="R80" s="18">
        <f t="shared" si="32"/>
        <v>0</v>
      </c>
      <c r="S80" s="18">
        <f t="shared" si="32"/>
        <v>0</v>
      </c>
      <c r="T80" s="18">
        <f t="shared" si="32"/>
        <v>0</v>
      </c>
      <c r="U80" s="18">
        <f t="shared" si="32"/>
        <v>0</v>
      </c>
      <c r="V80" s="18">
        <f t="shared" si="32"/>
        <v>0</v>
      </c>
      <c r="W80" s="18">
        <f t="shared" si="32"/>
        <v>5426.137919999999</v>
      </c>
      <c r="X80" s="55">
        <f t="shared" si="30"/>
        <v>71.9341648106904</v>
      </c>
    </row>
    <row r="81" spans="1:24" s="28" customFormat="1" ht="15.75" outlineLevel="6">
      <c r="A81" s="23" t="s">
        <v>178</v>
      </c>
      <c r="B81" s="9" t="s">
        <v>177</v>
      </c>
      <c r="C81" s="9" t="s">
        <v>6</v>
      </c>
      <c r="D81" s="9" t="s">
        <v>5</v>
      </c>
      <c r="E81" s="9"/>
      <c r="F81" s="10">
        <f>F82</f>
        <v>410</v>
      </c>
      <c r="G81" s="10">
        <f aca="true" t="shared" si="33" ref="G81:W82">G82</f>
        <v>0</v>
      </c>
      <c r="H81" s="10">
        <f t="shared" si="33"/>
        <v>0</v>
      </c>
      <c r="I81" s="10">
        <f t="shared" si="33"/>
        <v>0</v>
      </c>
      <c r="J81" s="10">
        <f t="shared" si="33"/>
        <v>0</v>
      </c>
      <c r="K81" s="10">
        <f t="shared" si="33"/>
        <v>0</v>
      </c>
      <c r="L81" s="10">
        <f t="shared" si="33"/>
        <v>0</v>
      </c>
      <c r="M81" s="10">
        <f t="shared" si="33"/>
        <v>0</v>
      </c>
      <c r="N81" s="10">
        <f t="shared" si="33"/>
        <v>0</v>
      </c>
      <c r="O81" s="10">
        <f t="shared" si="33"/>
        <v>0</v>
      </c>
      <c r="P81" s="10">
        <f t="shared" si="33"/>
        <v>0</v>
      </c>
      <c r="Q81" s="10">
        <f t="shared" si="33"/>
        <v>0</v>
      </c>
      <c r="R81" s="10">
        <f t="shared" si="33"/>
        <v>0</v>
      </c>
      <c r="S81" s="10">
        <f t="shared" si="33"/>
        <v>0</v>
      </c>
      <c r="T81" s="10">
        <f t="shared" si="33"/>
        <v>0</v>
      </c>
      <c r="U81" s="10">
        <f t="shared" si="33"/>
        <v>0</v>
      </c>
      <c r="V81" s="10">
        <f t="shared" si="33"/>
        <v>0</v>
      </c>
      <c r="W81" s="10">
        <f t="shared" si="33"/>
        <v>0</v>
      </c>
      <c r="X81" s="55">
        <f t="shared" si="30"/>
        <v>0</v>
      </c>
    </row>
    <row r="82" spans="1:24" s="28" customFormat="1" ht="15.75" outlineLevel="6">
      <c r="A82" s="14" t="s">
        <v>90</v>
      </c>
      <c r="B82" s="12" t="s">
        <v>177</v>
      </c>
      <c r="C82" s="12" t="s">
        <v>26</v>
      </c>
      <c r="D82" s="12" t="s">
        <v>5</v>
      </c>
      <c r="E82" s="12"/>
      <c r="F82" s="13">
        <f>F83</f>
        <v>410</v>
      </c>
      <c r="G82" s="13">
        <f t="shared" si="33"/>
        <v>0</v>
      </c>
      <c r="H82" s="13">
        <f t="shared" si="33"/>
        <v>0</v>
      </c>
      <c r="I82" s="13">
        <f t="shared" si="33"/>
        <v>0</v>
      </c>
      <c r="J82" s="13">
        <f t="shared" si="33"/>
        <v>0</v>
      </c>
      <c r="K82" s="13">
        <f t="shared" si="33"/>
        <v>0</v>
      </c>
      <c r="L82" s="13">
        <f t="shared" si="33"/>
        <v>0</v>
      </c>
      <c r="M82" s="13">
        <f t="shared" si="33"/>
        <v>0</v>
      </c>
      <c r="N82" s="13">
        <f t="shared" si="33"/>
        <v>0</v>
      </c>
      <c r="O82" s="13">
        <f t="shared" si="33"/>
        <v>0</v>
      </c>
      <c r="P82" s="13">
        <f t="shared" si="33"/>
        <v>0</v>
      </c>
      <c r="Q82" s="13">
        <f t="shared" si="33"/>
        <v>0</v>
      </c>
      <c r="R82" s="13">
        <f t="shared" si="33"/>
        <v>0</v>
      </c>
      <c r="S82" s="13">
        <f t="shared" si="33"/>
        <v>0</v>
      </c>
      <c r="T82" s="13">
        <f t="shared" si="33"/>
        <v>0</v>
      </c>
      <c r="U82" s="13">
        <f t="shared" si="33"/>
        <v>0</v>
      </c>
      <c r="V82" s="13">
        <f t="shared" si="33"/>
        <v>0</v>
      </c>
      <c r="W82" s="13">
        <f t="shared" si="33"/>
        <v>0</v>
      </c>
      <c r="X82" s="55">
        <f t="shared" si="30"/>
        <v>0</v>
      </c>
    </row>
    <row r="83" spans="1:24" s="28" customFormat="1" ht="15.75" outlineLevel="6">
      <c r="A83" s="5" t="s">
        <v>68</v>
      </c>
      <c r="B83" s="6" t="s">
        <v>177</v>
      </c>
      <c r="C83" s="6" t="s">
        <v>26</v>
      </c>
      <c r="D83" s="6" t="s">
        <v>9</v>
      </c>
      <c r="E83" s="6"/>
      <c r="F83" s="7">
        <v>410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46"/>
      <c r="W83" s="50">
        <v>0</v>
      </c>
      <c r="X83" s="55">
        <f t="shared" si="30"/>
        <v>0</v>
      </c>
    </row>
    <row r="84" spans="1:24" s="28" customFormat="1" ht="15.75" outlineLevel="3">
      <c r="A84" s="8" t="s">
        <v>86</v>
      </c>
      <c r="B84" s="9" t="s">
        <v>22</v>
      </c>
      <c r="C84" s="9" t="s">
        <v>6</v>
      </c>
      <c r="D84" s="9" t="s">
        <v>5</v>
      </c>
      <c r="E84" s="9"/>
      <c r="F84" s="10">
        <f>F85+F87+F90</f>
        <v>7133.200000000001</v>
      </c>
      <c r="G84" s="10">
        <f aca="true" t="shared" si="34" ref="G84:W84">G85+G87+G90</f>
        <v>0</v>
      </c>
      <c r="H84" s="10">
        <f t="shared" si="34"/>
        <v>0</v>
      </c>
      <c r="I84" s="10">
        <f t="shared" si="34"/>
        <v>0</v>
      </c>
      <c r="J84" s="10">
        <f t="shared" si="34"/>
        <v>0</v>
      </c>
      <c r="K84" s="10">
        <f t="shared" si="34"/>
        <v>0</v>
      </c>
      <c r="L84" s="10">
        <f t="shared" si="34"/>
        <v>0</v>
      </c>
      <c r="M84" s="10">
        <f t="shared" si="34"/>
        <v>0</v>
      </c>
      <c r="N84" s="10">
        <f t="shared" si="34"/>
        <v>0</v>
      </c>
      <c r="O84" s="10">
        <f t="shared" si="34"/>
        <v>0</v>
      </c>
      <c r="P84" s="10">
        <f t="shared" si="34"/>
        <v>0</v>
      </c>
      <c r="Q84" s="10">
        <f t="shared" si="34"/>
        <v>0</v>
      </c>
      <c r="R84" s="10">
        <f t="shared" si="34"/>
        <v>0</v>
      </c>
      <c r="S84" s="10">
        <f t="shared" si="34"/>
        <v>0</v>
      </c>
      <c r="T84" s="10">
        <f t="shared" si="34"/>
        <v>0</v>
      </c>
      <c r="U84" s="10">
        <f t="shared" si="34"/>
        <v>0</v>
      </c>
      <c r="V84" s="10">
        <f t="shared" si="34"/>
        <v>0</v>
      </c>
      <c r="W84" s="10">
        <f t="shared" si="34"/>
        <v>5426.137919999999</v>
      </c>
      <c r="X84" s="55">
        <f t="shared" si="30"/>
        <v>76.06877586496942</v>
      </c>
    </row>
    <row r="85" spans="1:24" s="28" customFormat="1" ht="33" customHeight="1" outlineLevel="4">
      <c r="A85" s="14" t="s">
        <v>87</v>
      </c>
      <c r="B85" s="12" t="s">
        <v>22</v>
      </c>
      <c r="C85" s="12" t="s">
        <v>23</v>
      </c>
      <c r="D85" s="12" t="s">
        <v>5</v>
      </c>
      <c r="E85" s="12"/>
      <c r="F85" s="13">
        <f>F86</f>
        <v>2676</v>
      </c>
      <c r="G85" s="13">
        <f aca="true" t="shared" si="35" ref="G85:W85">G86</f>
        <v>0</v>
      </c>
      <c r="H85" s="13">
        <f t="shared" si="35"/>
        <v>0</v>
      </c>
      <c r="I85" s="13">
        <f t="shared" si="35"/>
        <v>0</v>
      </c>
      <c r="J85" s="13">
        <f t="shared" si="35"/>
        <v>0</v>
      </c>
      <c r="K85" s="13">
        <f t="shared" si="35"/>
        <v>0</v>
      </c>
      <c r="L85" s="13">
        <f t="shared" si="35"/>
        <v>0</v>
      </c>
      <c r="M85" s="13">
        <f t="shared" si="35"/>
        <v>0</v>
      </c>
      <c r="N85" s="13">
        <f t="shared" si="35"/>
        <v>0</v>
      </c>
      <c r="O85" s="13">
        <f t="shared" si="35"/>
        <v>0</v>
      </c>
      <c r="P85" s="13">
        <f t="shared" si="35"/>
        <v>0</v>
      </c>
      <c r="Q85" s="13">
        <f t="shared" si="35"/>
        <v>0</v>
      </c>
      <c r="R85" s="13">
        <f t="shared" si="35"/>
        <v>0</v>
      </c>
      <c r="S85" s="13">
        <f t="shared" si="35"/>
        <v>0</v>
      </c>
      <c r="T85" s="13">
        <f t="shared" si="35"/>
        <v>0</v>
      </c>
      <c r="U85" s="13">
        <f t="shared" si="35"/>
        <v>0</v>
      </c>
      <c r="V85" s="13">
        <f t="shared" si="35"/>
        <v>0</v>
      </c>
      <c r="W85" s="13">
        <f t="shared" si="35"/>
        <v>2675.999</v>
      </c>
      <c r="X85" s="55">
        <f t="shared" si="30"/>
        <v>99.99996263079221</v>
      </c>
    </row>
    <row r="86" spans="1:24" s="28" customFormat="1" ht="15.75" outlineLevel="5">
      <c r="A86" s="5" t="s">
        <v>68</v>
      </c>
      <c r="B86" s="6" t="s">
        <v>22</v>
      </c>
      <c r="C86" s="6" t="s">
        <v>23</v>
      </c>
      <c r="D86" s="6" t="s">
        <v>9</v>
      </c>
      <c r="E86" s="6"/>
      <c r="F86" s="7">
        <v>2676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46"/>
      <c r="W86" s="50">
        <v>2675.999</v>
      </c>
      <c r="X86" s="55">
        <f t="shared" si="30"/>
        <v>99.99996263079221</v>
      </c>
    </row>
    <row r="87" spans="1:24" s="28" customFormat="1" ht="32.25" customHeight="1" outlineLevel="6">
      <c r="A87" s="14" t="s">
        <v>130</v>
      </c>
      <c r="B87" s="12" t="s">
        <v>22</v>
      </c>
      <c r="C87" s="12" t="s">
        <v>131</v>
      </c>
      <c r="D87" s="12" t="s">
        <v>5</v>
      </c>
      <c r="E87" s="12"/>
      <c r="F87" s="13">
        <f>F88</f>
        <v>510.15</v>
      </c>
      <c r="G87" s="13">
        <f aca="true" t="shared" si="36" ref="G87:W88">G88</f>
        <v>0</v>
      </c>
      <c r="H87" s="13">
        <f t="shared" si="36"/>
        <v>0</v>
      </c>
      <c r="I87" s="13">
        <f t="shared" si="36"/>
        <v>0</v>
      </c>
      <c r="J87" s="13">
        <f t="shared" si="36"/>
        <v>0</v>
      </c>
      <c r="K87" s="13">
        <f t="shared" si="36"/>
        <v>0</v>
      </c>
      <c r="L87" s="13">
        <f t="shared" si="36"/>
        <v>0</v>
      </c>
      <c r="M87" s="13">
        <f t="shared" si="36"/>
        <v>0</v>
      </c>
      <c r="N87" s="13">
        <f t="shared" si="36"/>
        <v>0</v>
      </c>
      <c r="O87" s="13">
        <f t="shared" si="36"/>
        <v>0</v>
      </c>
      <c r="P87" s="13">
        <f t="shared" si="36"/>
        <v>0</v>
      </c>
      <c r="Q87" s="13">
        <f t="shared" si="36"/>
        <v>0</v>
      </c>
      <c r="R87" s="13">
        <f t="shared" si="36"/>
        <v>0</v>
      </c>
      <c r="S87" s="13">
        <f t="shared" si="36"/>
        <v>0</v>
      </c>
      <c r="T87" s="13">
        <f t="shared" si="36"/>
        <v>0</v>
      </c>
      <c r="U87" s="13">
        <f t="shared" si="36"/>
        <v>0</v>
      </c>
      <c r="V87" s="13">
        <f t="shared" si="36"/>
        <v>0</v>
      </c>
      <c r="W87" s="13">
        <f t="shared" si="36"/>
        <v>110.26701</v>
      </c>
      <c r="X87" s="55">
        <f t="shared" si="30"/>
        <v>21.61462511026169</v>
      </c>
    </row>
    <row r="88" spans="1:24" s="28" customFormat="1" ht="15.75" outlineLevel="4">
      <c r="A88" s="5" t="s">
        <v>88</v>
      </c>
      <c r="B88" s="6" t="s">
        <v>22</v>
      </c>
      <c r="C88" s="6" t="s">
        <v>24</v>
      </c>
      <c r="D88" s="6" t="s">
        <v>5</v>
      </c>
      <c r="E88" s="6"/>
      <c r="F88" s="7">
        <f>F89</f>
        <v>510.15</v>
      </c>
      <c r="G88" s="7">
        <f t="shared" si="36"/>
        <v>0</v>
      </c>
      <c r="H88" s="7">
        <f t="shared" si="36"/>
        <v>0</v>
      </c>
      <c r="I88" s="7">
        <f t="shared" si="36"/>
        <v>0</v>
      </c>
      <c r="J88" s="7">
        <f t="shared" si="36"/>
        <v>0</v>
      </c>
      <c r="K88" s="7">
        <f t="shared" si="36"/>
        <v>0</v>
      </c>
      <c r="L88" s="7">
        <f t="shared" si="36"/>
        <v>0</v>
      </c>
      <c r="M88" s="7">
        <f t="shared" si="36"/>
        <v>0</v>
      </c>
      <c r="N88" s="7">
        <f t="shared" si="36"/>
        <v>0</v>
      </c>
      <c r="O88" s="7">
        <f t="shared" si="36"/>
        <v>0</v>
      </c>
      <c r="P88" s="7">
        <f t="shared" si="36"/>
        <v>0</v>
      </c>
      <c r="Q88" s="7">
        <f t="shared" si="36"/>
        <v>0</v>
      </c>
      <c r="R88" s="7">
        <f t="shared" si="36"/>
        <v>0</v>
      </c>
      <c r="S88" s="7">
        <f t="shared" si="36"/>
        <v>0</v>
      </c>
      <c r="T88" s="7">
        <f t="shared" si="36"/>
        <v>0</v>
      </c>
      <c r="U88" s="7">
        <f t="shared" si="36"/>
        <v>0</v>
      </c>
      <c r="V88" s="7">
        <f t="shared" si="36"/>
        <v>0</v>
      </c>
      <c r="W88" s="7">
        <f t="shared" si="36"/>
        <v>110.26701</v>
      </c>
      <c r="X88" s="55">
        <f t="shared" si="30"/>
        <v>21.61462511026169</v>
      </c>
    </row>
    <row r="89" spans="1:24" s="28" customFormat="1" ht="15.75" outlineLevel="5">
      <c r="A89" s="5" t="s">
        <v>68</v>
      </c>
      <c r="B89" s="6" t="s">
        <v>22</v>
      </c>
      <c r="C89" s="6" t="s">
        <v>24</v>
      </c>
      <c r="D89" s="6" t="s">
        <v>9</v>
      </c>
      <c r="E89" s="6"/>
      <c r="F89" s="7">
        <v>510.15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46"/>
      <c r="W89" s="50">
        <v>110.26701</v>
      </c>
      <c r="X89" s="55">
        <f t="shared" si="30"/>
        <v>21.61462511026169</v>
      </c>
    </row>
    <row r="90" spans="1:24" s="28" customFormat="1" ht="15.75" outlineLevel="5">
      <c r="A90" s="14" t="s">
        <v>90</v>
      </c>
      <c r="B90" s="9" t="s">
        <v>22</v>
      </c>
      <c r="C90" s="9" t="s">
        <v>26</v>
      </c>
      <c r="D90" s="9" t="s">
        <v>5</v>
      </c>
      <c r="E90" s="9"/>
      <c r="F90" s="10">
        <f>F91</f>
        <v>3947.05</v>
      </c>
      <c r="G90" s="10">
        <f aca="true" t="shared" si="37" ref="G90:W90">G91</f>
        <v>0</v>
      </c>
      <c r="H90" s="10">
        <f t="shared" si="37"/>
        <v>0</v>
      </c>
      <c r="I90" s="10">
        <f t="shared" si="37"/>
        <v>0</v>
      </c>
      <c r="J90" s="10">
        <f t="shared" si="37"/>
        <v>0</v>
      </c>
      <c r="K90" s="10">
        <f t="shared" si="37"/>
        <v>0</v>
      </c>
      <c r="L90" s="10">
        <f t="shared" si="37"/>
        <v>0</v>
      </c>
      <c r="M90" s="10">
        <f t="shared" si="37"/>
        <v>0</v>
      </c>
      <c r="N90" s="10">
        <f t="shared" si="37"/>
        <v>0</v>
      </c>
      <c r="O90" s="10">
        <f t="shared" si="37"/>
        <v>0</v>
      </c>
      <c r="P90" s="10">
        <f t="shared" si="37"/>
        <v>0</v>
      </c>
      <c r="Q90" s="10">
        <f t="shared" si="37"/>
        <v>0</v>
      </c>
      <c r="R90" s="10">
        <f t="shared" si="37"/>
        <v>0</v>
      </c>
      <c r="S90" s="10">
        <f t="shared" si="37"/>
        <v>0</v>
      </c>
      <c r="T90" s="10">
        <f t="shared" si="37"/>
        <v>0</v>
      </c>
      <c r="U90" s="10">
        <f t="shared" si="37"/>
        <v>0</v>
      </c>
      <c r="V90" s="10">
        <f t="shared" si="37"/>
        <v>0</v>
      </c>
      <c r="W90" s="10">
        <f t="shared" si="37"/>
        <v>2639.87191</v>
      </c>
      <c r="X90" s="55">
        <f t="shared" si="30"/>
        <v>66.88215021345054</v>
      </c>
    </row>
    <row r="91" spans="1:24" s="28" customFormat="1" ht="15.75" outlineLevel="5">
      <c r="A91" s="5" t="s">
        <v>68</v>
      </c>
      <c r="B91" s="6" t="s">
        <v>22</v>
      </c>
      <c r="C91" s="6" t="s">
        <v>26</v>
      </c>
      <c r="D91" s="6" t="s">
        <v>9</v>
      </c>
      <c r="E91" s="6"/>
      <c r="F91" s="7">
        <v>3947.05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46"/>
      <c r="W91" s="50">
        <v>2639.87191</v>
      </c>
      <c r="X91" s="55">
        <f t="shared" si="30"/>
        <v>66.88215021345054</v>
      </c>
    </row>
    <row r="92" spans="1:24" s="28" customFormat="1" ht="18.75" outlineLevel="6">
      <c r="A92" s="16" t="s">
        <v>207</v>
      </c>
      <c r="B92" s="17" t="s">
        <v>146</v>
      </c>
      <c r="C92" s="17" t="s">
        <v>6</v>
      </c>
      <c r="D92" s="17" t="s">
        <v>5</v>
      </c>
      <c r="E92" s="17"/>
      <c r="F92" s="18">
        <f>F93</f>
        <v>5933.77</v>
      </c>
      <c r="G92" s="18">
        <f aca="true" t="shared" si="38" ref="G92:W92">G93</f>
        <v>0</v>
      </c>
      <c r="H92" s="18">
        <f t="shared" si="38"/>
        <v>0</v>
      </c>
      <c r="I92" s="18">
        <f t="shared" si="38"/>
        <v>0</v>
      </c>
      <c r="J92" s="18">
        <f t="shared" si="38"/>
        <v>0</v>
      </c>
      <c r="K92" s="18">
        <f t="shared" si="38"/>
        <v>0</v>
      </c>
      <c r="L92" s="18">
        <f t="shared" si="38"/>
        <v>0</v>
      </c>
      <c r="M92" s="18">
        <f t="shared" si="38"/>
        <v>0</v>
      </c>
      <c r="N92" s="18">
        <f t="shared" si="38"/>
        <v>0</v>
      </c>
      <c r="O92" s="18">
        <f t="shared" si="38"/>
        <v>0</v>
      </c>
      <c r="P92" s="18">
        <f t="shared" si="38"/>
        <v>0</v>
      </c>
      <c r="Q92" s="18">
        <f t="shared" si="38"/>
        <v>0</v>
      </c>
      <c r="R92" s="18">
        <f t="shared" si="38"/>
        <v>0</v>
      </c>
      <c r="S92" s="18">
        <f t="shared" si="38"/>
        <v>0</v>
      </c>
      <c r="T92" s="18">
        <f t="shared" si="38"/>
        <v>0</v>
      </c>
      <c r="U92" s="18">
        <f t="shared" si="38"/>
        <v>0</v>
      </c>
      <c r="V92" s="18">
        <f t="shared" si="38"/>
        <v>0</v>
      </c>
      <c r="W92" s="18">
        <f t="shared" si="38"/>
        <v>5468.4002</v>
      </c>
      <c r="X92" s="55">
        <f t="shared" si="30"/>
        <v>92.15726595402248</v>
      </c>
    </row>
    <row r="93" spans="1:24" s="28" customFormat="1" ht="17.25" customHeight="1" outlineLevel="3">
      <c r="A93" s="8" t="s">
        <v>89</v>
      </c>
      <c r="B93" s="9" t="s">
        <v>25</v>
      </c>
      <c r="C93" s="9" t="s">
        <v>6</v>
      </c>
      <c r="D93" s="9" t="s">
        <v>5</v>
      </c>
      <c r="E93" s="9"/>
      <c r="F93" s="10">
        <f>F94+F96</f>
        <v>5933.77</v>
      </c>
      <c r="G93" s="10">
        <f aca="true" t="shared" si="39" ref="G93:W93">G94+G96</f>
        <v>0</v>
      </c>
      <c r="H93" s="10">
        <f t="shared" si="39"/>
        <v>0</v>
      </c>
      <c r="I93" s="10">
        <f t="shared" si="39"/>
        <v>0</v>
      </c>
      <c r="J93" s="10">
        <f t="shared" si="39"/>
        <v>0</v>
      </c>
      <c r="K93" s="10">
        <f t="shared" si="39"/>
        <v>0</v>
      </c>
      <c r="L93" s="10">
        <f t="shared" si="39"/>
        <v>0</v>
      </c>
      <c r="M93" s="10">
        <f t="shared" si="39"/>
        <v>0</v>
      </c>
      <c r="N93" s="10">
        <f t="shared" si="39"/>
        <v>0</v>
      </c>
      <c r="O93" s="10">
        <f t="shared" si="39"/>
        <v>0</v>
      </c>
      <c r="P93" s="10">
        <f t="shared" si="39"/>
        <v>0</v>
      </c>
      <c r="Q93" s="10">
        <f t="shared" si="39"/>
        <v>0</v>
      </c>
      <c r="R93" s="10">
        <f t="shared" si="39"/>
        <v>0</v>
      </c>
      <c r="S93" s="10">
        <f t="shared" si="39"/>
        <v>0</v>
      </c>
      <c r="T93" s="10">
        <f t="shared" si="39"/>
        <v>0</v>
      </c>
      <c r="U93" s="10">
        <f t="shared" si="39"/>
        <v>0</v>
      </c>
      <c r="V93" s="10">
        <f t="shared" si="39"/>
        <v>0</v>
      </c>
      <c r="W93" s="10">
        <f t="shared" si="39"/>
        <v>5468.4002</v>
      </c>
      <c r="X93" s="55">
        <f t="shared" si="30"/>
        <v>92.15726595402248</v>
      </c>
    </row>
    <row r="94" spans="1:24" s="28" customFormat="1" ht="34.5" customHeight="1" outlineLevel="3">
      <c r="A94" s="14" t="s">
        <v>184</v>
      </c>
      <c r="B94" s="12" t="s">
        <v>25</v>
      </c>
      <c r="C94" s="12" t="s">
        <v>183</v>
      </c>
      <c r="D94" s="12" t="s">
        <v>5</v>
      </c>
      <c r="E94" s="12"/>
      <c r="F94" s="13">
        <f>F95</f>
        <v>633.77</v>
      </c>
      <c r="G94" s="13">
        <f aca="true" t="shared" si="40" ref="G94:W94">G95</f>
        <v>0</v>
      </c>
      <c r="H94" s="13">
        <f t="shared" si="40"/>
        <v>0</v>
      </c>
      <c r="I94" s="13">
        <f t="shared" si="40"/>
        <v>0</v>
      </c>
      <c r="J94" s="13">
        <f t="shared" si="40"/>
        <v>0</v>
      </c>
      <c r="K94" s="13">
        <f t="shared" si="40"/>
        <v>0</v>
      </c>
      <c r="L94" s="13">
        <f t="shared" si="40"/>
        <v>0</v>
      </c>
      <c r="M94" s="13">
        <f t="shared" si="40"/>
        <v>0</v>
      </c>
      <c r="N94" s="13">
        <f t="shared" si="40"/>
        <v>0</v>
      </c>
      <c r="O94" s="13">
        <f t="shared" si="40"/>
        <v>0</v>
      </c>
      <c r="P94" s="13">
        <f t="shared" si="40"/>
        <v>0</v>
      </c>
      <c r="Q94" s="13">
        <f t="shared" si="40"/>
        <v>0</v>
      </c>
      <c r="R94" s="13">
        <f t="shared" si="40"/>
        <v>0</v>
      </c>
      <c r="S94" s="13">
        <f t="shared" si="40"/>
        <v>0</v>
      </c>
      <c r="T94" s="13">
        <f t="shared" si="40"/>
        <v>0</v>
      </c>
      <c r="U94" s="13">
        <f t="shared" si="40"/>
        <v>0</v>
      </c>
      <c r="V94" s="13">
        <f t="shared" si="40"/>
        <v>0</v>
      </c>
      <c r="W94" s="13">
        <f t="shared" si="40"/>
        <v>468.4002</v>
      </c>
      <c r="X94" s="55">
        <f t="shared" si="30"/>
        <v>73.90696940530476</v>
      </c>
    </row>
    <row r="95" spans="1:24" s="28" customFormat="1" ht="15.75" outlineLevel="5">
      <c r="A95" s="5" t="s">
        <v>68</v>
      </c>
      <c r="B95" s="6" t="s">
        <v>25</v>
      </c>
      <c r="C95" s="6" t="s">
        <v>183</v>
      </c>
      <c r="D95" s="6" t="s">
        <v>9</v>
      </c>
      <c r="E95" s="6"/>
      <c r="F95" s="7">
        <v>633.77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46"/>
      <c r="W95" s="50">
        <v>468.4002</v>
      </c>
      <c r="X95" s="55">
        <f t="shared" si="30"/>
        <v>73.90696940530476</v>
      </c>
    </row>
    <row r="96" spans="1:24" s="28" customFormat="1" ht="15.75" outlineLevel="4">
      <c r="A96" s="14" t="s">
        <v>90</v>
      </c>
      <c r="B96" s="12" t="s">
        <v>25</v>
      </c>
      <c r="C96" s="12" t="s">
        <v>26</v>
      </c>
      <c r="D96" s="12" t="s">
        <v>5</v>
      </c>
      <c r="E96" s="12"/>
      <c r="F96" s="13">
        <f>F98+F97</f>
        <v>5300</v>
      </c>
      <c r="G96" s="13">
        <f aca="true" t="shared" si="41" ref="G96:W96">G98+G97</f>
        <v>0</v>
      </c>
      <c r="H96" s="13">
        <f t="shared" si="41"/>
        <v>0</v>
      </c>
      <c r="I96" s="13">
        <f t="shared" si="41"/>
        <v>0</v>
      </c>
      <c r="J96" s="13">
        <f t="shared" si="41"/>
        <v>0</v>
      </c>
      <c r="K96" s="13">
        <f t="shared" si="41"/>
        <v>0</v>
      </c>
      <c r="L96" s="13">
        <f t="shared" si="41"/>
        <v>0</v>
      </c>
      <c r="M96" s="13">
        <f t="shared" si="41"/>
        <v>0</v>
      </c>
      <c r="N96" s="13">
        <f t="shared" si="41"/>
        <v>0</v>
      </c>
      <c r="O96" s="13">
        <f t="shared" si="41"/>
        <v>0</v>
      </c>
      <c r="P96" s="13">
        <f t="shared" si="41"/>
        <v>0</v>
      </c>
      <c r="Q96" s="13">
        <f t="shared" si="41"/>
        <v>0</v>
      </c>
      <c r="R96" s="13">
        <f t="shared" si="41"/>
        <v>0</v>
      </c>
      <c r="S96" s="13">
        <f t="shared" si="41"/>
        <v>0</v>
      </c>
      <c r="T96" s="13">
        <f t="shared" si="41"/>
        <v>0</v>
      </c>
      <c r="U96" s="13">
        <f t="shared" si="41"/>
        <v>0</v>
      </c>
      <c r="V96" s="13">
        <f t="shared" si="41"/>
        <v>0</v>
      </c>
      <c r="W96" s="13">
        <f t="shared" si="41"/>
        <v>5000</v>
      </c>
      <c r="X96" s="55">
        <f t="shared" si="30"/>
        <v>94.33962264150944</v>
      </c>
    </row>
    <row r="97" spans="1:24" s="28" customFormat="1" ht="15.75" outlineLevel="4">
      <c r="A97" s="5" t="s">
        <v>262</v>
      </c>
      <c r="B97" s="6" t="s">
        <v>25</v>
      </c>
      <c r="C97" s="6" t="s">
        <v>26</v>
      </c>
      <c r="D97" s="6" t="s">
        <v>212</v>
      </c>
      <c r="E97" s="6"/>
      <c r="F97" s="7">
        <v>5000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46"/>
      <c r="W97" s="50">
        <v>5000</v>
      </c>
      <c r="X97" s="55">
        <f t="shared" si="30"/>
        <v>100</v>
      </c>
    </row>
    <row r="98" spans="1:24" s="28" customFormat="1" ht="15.75" outlineLevel="5">
      <c r="A98" s="5" t="s">
        <v>68</v>
      </c>
      <c r="B98" s="6" t="s">
        <v>25</v>
      </c>
      <c r="C98" s="6" t="s">
        <v>26</v>
      </c>
      <c r="D98" s="6" t="s">
        <v>9</v>
      </c>
      <c r="E98" s="6"/>
      <c r="F98" s="7">
        <v>300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46"/>
      <c r="W98" s="50">
        <v>0</v>
      </c>
      <c r="X98" s="55">
        <f t="shared" si="30"/>
        <v>0</v>
      </c>
    </row>
    <row r="99" spans="1:24" s="28" customFormat="1" ht="18.75" outlineLevel="6">
      <c r="A99" s="16" t="s">
        <v>145</v>
      </c>
      <c r="B99" s="17" t="s">
        <v>144</v>
      </c>
      <c r="C99" s="17" t="s">
        <v>6</v>
      </c>
      <c r="D99" s="17" t="s">
        <v>5</v>
      </c>
      <c r="E99" s="17"/>
      <c r="F99" s="18">
        <f>F100+F104+F132+F136+F129</f>
        <v>303935.637</v>
      </c>
      <c r="G99" s="18">
        <f aca="true" t="shared" si="42" ref="G99:W99">G100+G104+G132+G136+G129</f>
        <v>0</v>
      </c>
      <c r="H99" s="18">
        <f t="shared" si="42"/>
        <v>0</v>
      </c>
      <c r="I99" s="18">
        <f t="shared" si="42"/>
        <v>0</v>
      </c>
      <c r="J99" s="18">
        <f t="shared" si="42"/>
        <v>0</v>
      </c>
      <c r="K99" s="18">
        <f t="shared" si="42"/>
        <v>0</v>
      </c>
      <c r="L99" s="18">
        <f t="shared" si="42"/>
        <v>0</v>
      </c>
      <c r="M99" s="18">
        <f t="shared" si="42"/>
        <v>0</v>
      </c>
      <c r="N99" s="18">
        <f t="shared" si="42"/>
        <v>0</v>
      </c>
      <c r="O99" s="18">
        <f t="shared" si="42"/>
        <v>0</v>
      </c>
      <c r="P99" s="18">
        <f t="shared" si="42"/>
        <v>0</v>
      </c>
      <c r="Q99" s="18">
        <f t="shared" si="42"/>
        <v>0</v>
      </c>
      <c r="R99" s="18">
        <f t="shared" si="42"/>
        <v>0</v>
      </c>
      <c r="S99" s="18">
        <f t="shared" si="42"/>
        <v>0</v>
      </c>
      <c r="T99" s="18">
        <f t="shared" si="42"/>
        <v>0</v>
      </c>
      <c r="U99" s="18">
        <f t="shared" si="42"/>
        <v>0</v>
      </c>
      <c r="V99" s="18">
        <f t="shared" si="42"/>
        <v>0</v>
      </c>
      <c r="W99" s="18">
        <f t="shared" si="42"/>
        <v>211261.20300999997</v>
      </c>
      <c r="X99" s="55">
        <f t="shared" si="30"/>
        <v>69.50853315368212</v>
      </c>
    </row>
    <row r="100" spans="1:24" s="28" customFormat="1" ht="15.75" outlineLevel="6">
      <c r="A100" s="8" t="s">
        <v>112</v>
      </c>
      <c r="B100" s="9" t="s">
        <v>54</v>
      </c>
      <c r="C100" s="9" t="s">
        <v>6</v>
      </c>
      <c r="D100" s="9" t="s">
        <v>5</v>
      </c>
      <c r="E100" s="9"/>
      <c r="F100" s="10">
        <f>F101</f>
        <v>45838.75</v>
      </c>
      <c r="G100" s="10">
        <f aca="true" t="shared" si="43" ref="G100:W102">G101</f>
        <v>0</v>
      </c>
      <c r="H100" s="10">
        <f t="shared" si="43"/>
        <v>0</v>
      </c>
      <c r="I100" s="10">
        <f t="shared" si="43"/>
        <v>0</v>
      </c>
      <c r="J100" s="10">
        <f t="shared" si="43"/>
        <v>0</v>
      </c>
      <c r="K100" s="10">
        <f t="shared" si="43"/>
        <v>0</v>
      </c>
      <c r="L100" s="10">
        <f t="shared" si="43"/>
        <v>0</v>
      </c>
      <c r="M100" s="10">
        <f t="shared" si="43"/>
        <v>0</v>
      </c>
      <c r="N100" s="10">
        <f t="shared" si="43"/>
        <v>0</v>
      </c>
      <c r="O100" s="10">
        <f t="shared" si="43"/>
        <v>0</v>
      </c>
      <c r="P100" s="10">
        <f t="shared" si="43"/>
        <v>0</v>
      </c>
      <c r="Q100" s="10">
        <f t="shared" si="43"/>
        <v>0</v>
      </c>
      <c r="R100" s="10">
        <f t="shared" si="43"/>
        <v>0</v>
      </c>
      <c r="S100" s="10">
        <f t="shared" si="43"/>
        <v>0</v>
      </c>
      <c r="T100" s="10">
        <f t="shared" si="43"/>
        <v>0</v>
      </c>
      <c r="U100" s="10">
        <f t="shared" si="43"/>
        <v>0</v>
      </c>
      <c r="V100" s="10">
        <f t="shared" si="43"/>
        <v>0</v>
      </c>
      <c r="W100" s="10">
        <f t="shared" si="43"/>
        <v>34477.81647</v>
      </c>
      <c r="X100" s="55">
        <f t="shared" si="30"/>
        <v>75.21543774644815</v>
      </c>
    </row>
    <row r="101" spans="1:24" s="28" customFormat="1" ht="15.75" outlineLevel="6">
      <c r="A101" s="14" t="s">
        <v>168</v>
      </c>
      <c r="B101" s="12" t="s">
        <v>54</v>
      </c>
      <c r="C101" s="12" t="s">
        <v>167</v>
      </c>
      <c r="D101" s="12" t="s">
        <v>5</v>
      </c>
      <c r="E101" s="12"/>
      <c r="F101" s="13">
        <v>45838.75</v>
      </c>
      <c r="G101" s="13">
        <f t="shared" si="43"/>
        <v>0</v>
      </c>
      <c r="H101" s="13">
        <f t="shared" si="43"/>
        <v>0</v>
      </c>
      <c r="I101" s="13">
        <f t="shared" si="43"/>
        <v>0</v>
      </c>
      <c r="J101" s="13">
        <f t="shared" si="43"/>
        <v>0</v>
      </c>
      <c r="K101" s="13">
        <f t="shared" si="43"/>
        <v>0</v>
      </c>
      <c r="L101" s="13">
        <f t="shared" si="43"/>
        <v>0</v>
      </c>
      <c r="M101" s="13">
        <f t="shared" si="43"/>
        <v>0</v>
      </c>
      <c r="N101" s="13">
        <f t="shared" si="43"/>
        <v>0</v>
      </c>
      <c r="O101" s="13">
        <f t="shared" si="43"/>
        <v>0</v>
      </c>
      <c r="P101" s="13">
        <f t="shared" si="43"/>
        <v>0</v>
      </c>
      <c r="Q101" s="13">
        <f t="shared" si="43"/>
        <v>0</v>
      </c>
      <c r="R101" s="13">
        <f t="shared" si="43"/>
        <v>0</v>
      </c>
      <c r="S101" s="13">
        <f t="shared" si="43"/>
        <v>0</v>
      </c>
      <c r="T101" s="13">
        <f t="shared" si="43"/>
        <v>0</v>
      </c>
      <c r="U101" s="13">
        <f t="shared" si="43"/>
        <v>0</v>
      </c>
      <c r="V101" s="13">
        <f t="shared" si="43"/>
        <v>0</v>
      </c>
      <c r="W101" s="13">
        <f t="shared" si="43"/>
        <v>34477.81647</v>
      </c>
      <c r="X101" s="55">
        <f t="shared" si="30"/>
        <v>75.21543774644815</v>
      </c>
    </row>
    <row r="102" spans="1:24" s="28" customFormat="1" ht="15.75" outlineLevel="6">
      <c r="A102" s="5" t="s">
        <v>106</v>
      </c>
      <c r="B102" s="6" t="s">
        <v>54</v>
      </c>
      <c r="C102" s="6" t="s">
        <v>55</v>
      </c>
      <c r="D102" s="6" t="s">
        <v>5</v>
      </c>
      <c r="E102" s="6"/>
      <c r="F102" s="7">
        <f>F103</f>
        <v>45838.75</v>
      </c>
      <c r="G102" s="7">
        <f t="shared" si="43"/>
        <v>0</v>
      </c>
      <c r="H102" s="7">
        <f t="shared" si="43"/>
        <v>0</v>
      </c>
      <c r="I102" s="7">
        <f t="shared" si="43"/>
        <v>0</v>
      </c>
      <c r="J102" s="7">
        <f t="shared" si="43"/>
        <v>0</v>
      </c>
      <c r="K102" s="7">
        <f t="shared" si="43"/>
        <v>0</v>
      </c>
      <c r="L102" s="7">
        <f t="shared" si="43"/>
        <v>0</v>
      </c>
      <c r="M102" s="7">
        <f t="shared" si="43"/>
        <v>0</v>
      </c>
      <c r="N102" s="7">
        <f t="shared" si="43"/>
        <v>0</v>
      </c>
      <c r="O102" s="7">
        <f t="shared" si="43"/>
        <v>0</v>
      </c>
      <c r="P102" s="7">
        <f t="shared" si="43"/>
        <v>0</v>
      </c>
      <c r="Q102" s="7">
        <f t="shared" si="43"/>
        <v>0</v>
      </c>
      <c r="R102" s="7">
        <f t="shared" si="43"/>
        <v>0</v>
      </c>
      <c r="S102" s="7">
        <f t="shared" si="43"/>
        <v>0</v>
      </c>
      <c r="T102" s="7">
        <f t="shared" si="43"/>
        <v>0</v>
      </c>
      <c r="U102" s="7">
        <f t="shared" si="43"/>
        <v>0</v>
      </c>
      <c r="V102" s="7">
        <f t="shared" si="43"/>
        <v>0</v>
      </c>
      <c r="W102" s="7">
        <f t="shared" si="43"/>
        <v>34477.81647</v>
      </c>
      <c r="X102" s="55">
        <f t="shared" si="30"/>
        <v>75.21543774644815</v>
      </c>
    </row>
    <row r="103" spans="1:24" s="28" customFormat="1" ht="15.75" outlineLevel="6">
      <c r="A103" s="5" t="s">
        <v>107</v>
      </c>
      <c r="B103" s="6" t="s">
        <v>54</v>
      </c>
      <c r="C103" s="6" t="s">
        <v>55</v>
      </c>
      <c r="D103" s="6" t="s">
        <v>46</v>
      </c>
      <c r="E103" s="6"/>
      <c r="F103" s="7">
        <v>45838.75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46"/>
      <c r="W103" s="50">
        <v>34477.81647</v>
      </c>
      <c r="X103" s="55">
        <f t="shared" si="30"/>
        <v>75.21543774644815</v>
      </c>
    </row>
    <row r="104" spans="1:24" s="28" customFormat="1" ht="15.75" outlineLevel="6">
      <c r="A104" s="8" t="s">
        <v>111</v>
      </c>
      <c r="B104" s="9" t="s">
        <v>56</v>
      </c>
      <c r="C104" s="9" t="s">
        <v>6</v>
      </c>
      <c r="D104" s="9" t="s">
        <v>5</v>
      </c>
      <c r="E104" s="9"/>
      <c r="F104" s="10">
        <f>F105+F108+F114+F119+F121+F123+F125+F111+F127</f>
        <v>239999.95</v>
      </c>
      <c r="G104" s="10">
        <f aca="true" t="shared" si="44" ref="G104:W104">G105+G108+G114+G119+G121+G123+G125</f>
        <v>0</v>
      </c>
      <c r="H104" s="10">
        <f t="shared" si="44"/>
        <v>0</v>
      </c>
      <c r="I104" s="10">
        <f t="shared" si="44"/>
        <v>0</v>
      </c>
      <c r="J104" s="10">
        <f t="shared" si="44"/>
        <v>0</v>
      </c>
      <c r="K104" s="10">
        <f t="shared" si="44"/>
        <v>0</v>
      </c>
      <c r="L104" s="10">
        <f t="shared" si="44"/>
        <v>0</v>
      </c>
      <c r="M104" s="10">
        <f t="shared" si="44"/>
        <v>0</v>
      </c>
      <c r="N104" s="10">
        <f t="shared" si="44"/>
        <v>0</v>
      </c>
      <c r="O104" s="10">
        <f t="shared" si="44"/>
        <v>0</v>
      </c>
      <c r="P104" s="10">
        <f t="shared" si="44"/>
        <v>0</v>
      </c>
      <c r="Q104" s="10">
        <f t="shared" si="44"/>
        <v>0</v>
      </c>
      <c r="R104" s="10">
        <f t="shared" si="44"/>
        <v>0</v>
      </c>
      <c r="S104" s="10">
        <f t="shared" si="44"/>
        <v>0</v>
      </c>
      <c r="T104" s="10">
        <f t="shared" si="44"/>
        <v>0</v>
      </c>
      <c r="U104" s="10">
        <f t="shared" si="44"/>
        <v>0</v>
      </c>
      <c r="V104" s="10">
        <f t="shared" si="44"/>
        <v>0</v>
      </c>
      <c r="W104" s="10">
        <f t="shared" si="44"/>
        <v>162666.51568999997</v>
      </c>
      <c r="X104" s="55">
        <f t="shared" si="30"/>
        <v>67.77772899119353</v>
      </c>
    </row>
    <row r="105" spans="1:25" s="28" customFormat="1" ht="31.5" outlineLevel="6">
      <c r="A105" s="25" t="s">
        <v>170</v>
      </c>
      <c r="B105" s="12" t="s">
        <v>56</v>
      </c>
      <c r="C105" s="12" t="s">
        <v>169</v>
      </c>
      <c r="D105" s="12" t="s">
        <v>5</v>
      </c>
      <c r="E105" s="12"/>
      <c r="F105" s="13">
        <f>F106</f>
        <v>62418.22</v>
      </c>
      <c r="G105" s="13">
        <f aca="true" t="shared" si="45" ref="G105:W105">G106</f>
        <v>0</v>
      </c>
      <c r="H105" s="13">
        <f t="shared" si="45"/>
        <v>0</v>
      </c>
      <c r="I105" s="13">
        <f t="shared" si="45"/>
        <v>0</v>
      </c>
      <c r="J105" s="13">
        <f t="shared" si="45"/>
        <v>0</v>
      </c>
      <c r="K105" s="13">
        <f t="shared" si="45"/>
        <v>0</v>
      </c>
      <c r="L105" s="13">
        <f t="shared" si="45"/>
        <v>0</v>
      </c>
      <c r="M105" s="13">
        <f t="shared" si="45"/>
        <v>0</v>
      </c>
      <c r="N105" s="13">
        <f t="shared" si="45"/>
        <v>0</v>
      </c>
      <c r="O105" s="13">
        <f t="shared" si="45"/>
        <v>0</v>
      </c>
      <c r="P105" s="13">
        <f t="shared" si="45"/>
        <v>0</v>
      </c>
      <c r="Q105" s="13">
        <f t="shared" si="45"/>
        <v>0</v>
      </c>
      <c r="R105" s="13">
        <f t="shared" si="45"/>
        <v>0</v>
      </c>
      <c r="S105" s="13">
        <f t="shared" si="45"/>
        <v>0</v>
      </c>
      <c r="T105" s="13">
        <f t="shared" si="45"/>
        <v>0</v>
      </c>
      <c r="U105" s="13">
        <f t="shared" si="45"/>
        <v>0</v>
      </c>
      <c r="V105" s="13">
        <f t="shared" si="45"/>
        <v>0</v>
      </c>
      <c r="W105" s="13">
        <f t="shared" si="45"/>
        <v>48148.89725</v>
      </c>
      <c r="X105" s="55">
        <f t="shared" si="30"/>
        <v>77.13917066202785</v>
      </c>
      <c r="Y105" s="58"/>
    </row>
    <row r="106" spans="1:24" s="28" customFormat="1" ht="15.75" outlineLevel="6">
      <c r="A106" s="5" t="s">
        <v>106</v>
      </c>
      <c r="B106" s="6" t="s">
        <v>56</v>
      </c>
      <c r="C106" s="6" t="s">
        <v>57</v>
      </c>
      <c r="D106" s="6" t="s">
        <v>5</v>
      </c>
      <c r="E106" s="6"/>
      <c r="F106" s="7">
        <f>F107</f>
        <v>62418.22</v>
      </c>
      <c r="G106" s="7">
        <f aca="true" t="shared" si="46" ref="G106:W106">G107</f>
        <v>0</v>
      </c>
      <c r="H106" s="7">
        <f t="shared" si="46"/>
        <v>0</v>
      </c>
      <c r="I106" s="7">
        <f t="shared" si="46"/>
        <v>0</v>
      </c>
      <c r="J106" s="7">
        <f t="shared" si="46"/>
        <v>0</v>
      </c>
      <c r="K106" s="7">
        <f t="shared" si="46"/>
        <v>0</v>
      </c>
      <c r="L106" s="7">
        <f t="shared" si="46"/>
        <v>0</v>
      </c>
      <c r="M106" s="7">
        <f t="shared" si="46"/>
        <v>0</v>
      </c>
      <c r="N106" s="7">
        <f t="shared" si="46"/>
        <v>0</v>
      </c>
      <c r="O106" s="7">
        <f t="shared" si="46"/>
        <v>0</v>
      </c>
      <c r="P106" s="7">
        <f t="shared" si="46"/>
        <v>0</v>
      </c>
      <c r="Q106" s="7">
        <f t="shared" si="46"/>
        <v>0</v>
      </c>
      <c r="R106" s="7">
        <f t="shared" si="46"/>
        <v>0</v>
      </c>
      <c r="S106" s="7">
        <f t="shared" si="46"/>
        <v>0</v>
      </c>
      <c r="T106" s="7">
        <f t="shared" si="46"/>
        <v>0</v>
      </c>
      <c r="U106" s="7">
        <f t="shared" si="46"/>
        <v>0</v>
      </c>
      <c r="V106" s="7">
        <f t="shared" si="46"/>
        <v>0</v>
      </c>
      <c r="W106" s="7">
        <f t="shared" si="46"/>
        <v>48148.89725</v>
      </c>
      <c r="X106" s="55">
        <f t="shared" si="30"/>
        <v>77.13917066202785</v>
      </c>
    </row>
    <row r="107" spans="1:24" s="28" customFormat="1" ht="15.75" outlineLevel="6">
      <c r="A107" s="5" t="s">
        <v>107</v>
      </c>
      <c r="B107" s="6" t="s">
        <v>56</v>
      </c>
      <c r="C107" s="6" t="s">
        <v>57</v>
      </c>
      <c r="D107" s="6" t="s">
        <v>46</v>
      </c>
      <c r="E107" s="6"/>
      <c r="F107" s="7">
        <v>62418.22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46"/>
      <c r="W107" s="50">
        <v>48148.89725</v>
      </c>
      <c r="X107" s="55">
        <f t="shared" si="30"/>
        <v>77.13917066202785</v>
      </c>
    </row>
    <row r="108" spans="1:24" s="28" customFormat="1" ht="17.25" customHeight="1" outlineLevel="6">
      <c r="A108" s="14" t="s">
        <v>162</v>
      </c>
      <c r="B108" s="12" t="s">
        <v>56</v>
      </c>
      <c r="C108" s="12" t="s">
        <v>161</v>
      </c>
      <c r="D108" s="12" t="s">
        <v>5</v>
      </c>
      <c r="E108" s="12"/>
      <c r="F108" s="13">
        <f>F109</f>
        <v>32537.03</v>
      </c>
      <c r="G108" s="13">
        <f aca="true" t="shared" si="47" ref="G108:W108">G109</f>
        <v>0</v>
      </c>
      <c r="H108" s="13">
        <f t="shared" si="47"/>
        <v>0</v>
      </c>
      <c r="I108" s="13">
        <f t="shared" si="47"/>
        <v>0</v>
      </c>
      <c r="J108" s="13">
        <f t="shared" si="47"/>
        <v>0</v>
      </c>
      <c r="K108" s="13">
        <f t="shared" si="47"/>
        <v>0</v>
      </c>
      <c r="L108" s="13">
        <f t="shared" si="47"/>
        <v>0</v>
      </c>
      <c r="M108" s="13">
        <f t="shared" si="47"/>
        <v>0</v>
      </c>
      <c r="N108" s="13">
        <f t="shared" si="47"/>
        <v>0</v>
      </c>
      <c r="O108" s="13">
        <f t="shared" si="47"/>
        <v>0</v>
      </c>
      <c r="P108" s="13">
        <f t="shared" si="47"/>
        <v>0</v>
      </c>
      <c r="Q108" s="13">
        <f t="shared" si="47"/>
        <v>0</v>
      </c>
      <c r="R108" s="13">
        <f t="shared" si="47"/>
        <v>0</v>
      </c>
      <c r="S108" s="13">
        <f t="shared" si="47"/>
        <v>0</v>
      </c>
      <c r="T108" s="13">
        <f t="shared" si="47"/>
        <v>0</v>
      </c>
      <c r="U108" s="13">
        <f t="shared" si="47"/>
        <v>0</v>
      </c>
      <c r="V108" s="13">
        <f t="shared" si="47"/>
        <v>0</v>
      </c>
      <c r="W108" s="13">
        <f t="shared" si="47"/>
        <v>24250.92823</v>
      </c>
      <c r="X108" s="55">
        <f t="shared" si="30"/>
        <v>74.53331859115599</v>
      </c>
    </row>
    <row r="109" spans="1:24" s="28" customFormat="1" ht="15.75" outlineLevel="6">
      <c r="A109" s="5" t="s">
        <v>106</v>
      </c>
      <c r="B109" s="6" t="s">
        <v>56</v>
      </c>
      <c r="C109" s="6" t="s">
        <v>58</v>
      </c>
      <c r="D109" s="6" t="s">
        <v>5</v>
      </c>
      <c r="E109" s="6"/>
      <c r="F109" s="7">
        <f>F110</f>
        <v>32537.03</v>
      </c>
      <c r="G109" s="7">
        <f aca="true" t="shared" si="48" ref="G109:W109">G110</f>
        <v>0</v>
      </c>
      <c r="H109" s="7">
        <f t="shared" si="48"/>
        <v>0</v>
      </c>
      <c r="I109" s="7">
        <f t="shared" si="48"/>
        <v>0</v>
      </c>
      <c r="J109" s="7">
        <f t="shared" si="48"/>
        <v>0</v>
      </c>
      <c r="K109" s="7">
        <f t="shared" si="48"/>
        <v>0</v>
      </c>
      <c r="L109" s="7">
        <f t="shared" si="48"/>
        <v>0</v>
      </c>
      <c r="M109" s="7">
        <f t="shared" si="48"/>
        <v>0</v>
      </c>
      <c r="N109" s="7">
        <f t="shared" si="48"/>
        <v>0</v>
      </c>
      <c r="O109" s="7">
        <f t="shared" si="48"/>
        <v>0</v>
      </c>
      <c r="P109" s="7">
        <f t="shared" si="48"/>
        <v>0</v>
      </c>
      <c r="Q109" s="7">
        <f t="shared" si="48"/>
        <v>0</v>
      </c>
      <c r="R109" s="7">
        <f t="shared" si="48"/>
        <v>0</v>
      </c>
      <c r="S109" s="7">
        <f t="shared" si="48"/>
        <v>0</v>
      </c>
      <c r="T109" s="7">
        <f t="shared" si="48"/>
        <v>0</v>
      </c>
      <c r="U109" s="7">
        <f t="shared" si="48"/>
        <v>0</v>
      </c>
      <c r="V109" s="7">
        <f t="shared" si="48"/>
        <v>0</v>
      </c>
      <c r="W109" s="7">
        <f t="shared" si="48"/>
        <v>24250.92823</v>
      </c>
      <c r="X109" s="55">
        <f t="shared" si="30"/>
        <v>74.53331859115599</v>
      </c>
    </row>
    <row r="110" spans="1:24" s="28" customFormat="1" ht="15.75" outlineLevel="6">
      <c r="A110" s="5" t="s">
        <v>107</v>
      </c>
      <c r="B110" s="6" t="s">
        <v>56</v>
      </c>
      <c r="C110" s="6" t="s">
        <v>58</v>
      </c>
      <c r="D110" s="6" t="s">
        <v>46</v>
      </c>
      <c r="E110" s="6"/>
      <c r="F110" s="7">
        <v>32537.03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46"/>
      <c r="W110" s="50">
        <v>24250.92823</v>
      </c>
      <c r="X110" s="55">
        <f t="shared" si="30"/>
        <v>74.53331859115599</v>
      </c>
    </row>
    <row r="111" spans="1:24" s="28" customFormat="1" ht="15.75" outlineLevel="6">
      <c r="A111" s="66" t="s">
        <v>265</v>
      </c>
      <c r="B111" s="9" t="s">
        <v>56</v>
      </c>
      <c r="C111" s="9" t="s">
        <v>267</v>
      </c>
      <c r="D111" s="9" t="s">
        <v>5</v>
      </c>
      <c r="E111" s="9"/>
      <c r="F111" s="62">
        <f>F112</f>
        <v>0</v>
      </c>
      <c r="G111" s="62">
        <f aca="true" t="shared" si="49" ref="G111:W112">G112</f>
        <v>0</v>
      </c>
      <c r="H111" s="62">
        <f t="shared" si="49"/>
        <v>0</v>
      </c>
      <c r="I111" s="62">
        <f t="shared" si="49"/>
        <v>0</v>
      </c>
      <c r="J111" s="62">
        <f t="shared" si="49"/>
        <v>0</v>
      </c>
      <c r="K111" s="62">
        <f t="shared" si="49"/>
        <v>0</v>
      </c>
      <c r="L111" s="62">
        <f t="shared" si="49"/>
        <v>0</v>
      </c>
      <c r="M111" s="62">
        <f t="shared" si="49"/>
        <v>0</v>
      </c>
      <c r="N111" s="62">
        <f t="shared" si="49"/>
        <v>0</v>
      </c>
      <c r="O111" s="62">
        <f t="shared" si="49"/>
        <v>0</v>
      </c>
      <c r="P111" s="62">
        <f t="shared" si="49"/>
        <v>0</v>
      </c>
      <c r="Q111" s="62">
        <f t="shared" si="49"/>
        <v>0</v>
      </c>
      <c r="R111" s="62">
        <f t="shared" si="49"/>
        <v>0</v>
      </c>
      <c r="S111" s="62">
        <f t="shared" si="49"/>
        <v>0</v>
      </c>
      <c r="T111" s="62">
        <f t="shared" si="49"/>
        <v>0</v>
      </c>
      <c r="U111" s="62">
        <f t="shared" si="49"/>
        <v>0</v>
      </c>
      <c r="V111" s="62">
        <f t="shared" si="49"/>
        <v>0</v>
      </c>
      <c r="W111" s="62">
        <f t="shared" si="49"/>
        <v>0</v>
      </c>
      <c r="X111" s="55">
        <v>0</v>
      </c>
    </row>
    <row r="112" spans="1:24" s="28" customFormat="1" ht="15.75" outlineLevel="6">
      <c r="A112" s="61" t="s">
        <v>266</v>
      </c>
      <c r="B112" s="6" t="s">
        <v>56</v>
      </c>
      <c r="C112" s="6" t="s">
        <v>268</v>
      </c>
      <c r="D112" s="6" t="s">
        <v>5</v>
      </c>
      <c r="E112" s="6"/>
      <c r="F112" s="63">
        <f>F113</f>
        <v>0</v>
      </c>
      <c r="G112" s="63">
        <f t="shared" si="49"/>
        <v>0</v>
      </c>
      <c r="H112" s="63">
        <f t="shared" si="49"/>
        <v>0</v>
      </c>
      <c r="I112" s="63">
        <f t="shared" si="49"/>
        <v>0</v>
      </c>
      <c r="J112" s="63">
        <f t="shared" si="49"/>
        <v>0</v>
      </c>
      <c r="K112" s="63">
        <f t="shared" si="49"/>
        <v>0</v>
      </c>
      <c r="L112" s="63">
        <f t="shared" si="49"/>
        <v>0</v>
      </c>
      <c r="M112" s="63">
        <f t="shared" si="49"/>
        <v>0</v>
      </c>
      <c r="N112" s="63">
        <f t="shared" si="49"/>
        <v>0</v>
      </c>
      <c r="O112" s="63">
        <f t="shared" si="49"/>
        <v>0</v>
      </c>
      <c r="P112" s="63">
        <f t="shared" si="49"/>
        <v>0</v>
      </c>
      <c r="Q112" s="63">
        <f t="shared" si="49"/>
        <v>0</v>
      </c>
      <c r="R112" s="63">
        <f t="shared" si="49"/>
        <v>0</v>
      </c>
      <c r="S112" s="63">
        <f t="shared" si="49"/>
        <v>0</v>
      </c>
      <c r="T112" s="63">
        <f t="shared" si="49"/>
        <v>0</v>
      </c>
      <c r="U112" s="63">
        <f t="shared" si="49"/>
        <v>0</v>
      </c>
      <c r="V112" s="63">
        <f t="shared" si="49"/>
        <v>0</v>
      </c>
      <c r="W112" s="63">
        <f t="shared" si="49"/>
        <v>0</v>
      </c>
      <c r="X112" s="55">
        <v>0</v>
      </c>
    </row>
    <row r="113" spans="1:24" s="28" customFormat="1" ht="15.75" outlineLevel="6">
      <c r="A113" s="61" t="s">
        <v>107</v>
      </c>
      <c r="B113" s="6" t="s">
        <v>56</v>
      </c>
      <c r="C113" s="6" t="s">
        <v>268</v>
      </c>
      <c r="D113" s="6" t="s">
        <v>212</v>
      </c>
      <c r="E113" s="6"/>
      <c r="F113" s="63">
        <v>0</v>
      </c>
      <c r="G113" s="64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65">
        <v>0</v>
      </c>
      <c r="X113" s="55">
        <v>0</v>
      </c>
    </row>
    <row r="114" spans="1:24" s="28" customFormat="1" ht="15.75" outlineLevel="6">
      <c r="A114" s="14" t="s">
        <v>159</v>
      </c>
      <c r="B114" s="12" t="s">
        <v>56</v>
      </c>
      <c r="C114" s="12" t="s">
        <v>158</v>
      </c>
      <c r="D114" s="12" t="s">
        <v>5</v>
      </c>
      <c r="E114" s="12"/>
      <c r="F114" s="13">
        <f>F115+F117</f>
        <v>5842.7</v>
      </c>
      <c r="G114" s="13">
        <f aca="true" t="shared" si="50" ref="G114:W114">G115+G117</f>
        <v>0</v>
      </c>
      <c r="H114" s="13">
        <f t="shared" si="50"/>
        <v>0</v>
      </c>
      <c r="I114" s="13">
        <f t="shared" si="50"/>
        <v>0</v>
      </c>
      <c r="J114" s="13">
        <f t="shared" si="50"/>
        <v>0</v>
      </c>
      <c r="K114" s="13">
        <f t="shared" si="50"/>
        <v>0</v>
      </c>
      <c r="L114" s="13">
        <f t="shared" si="50"/>
        <v>0</v>
      </c>
      <c r="M114" s="13">
        <f t="shared" si="50"/>
        <v>0</v>
      </c>
      <c r="N114" s="13">
        <f t="shared" si="50"/>
        <v>0</v>
      </c>
      <c r="O114" s="13">
        <f t="shared" si="50"/>
        <v>0</v>
      </c>
      <c r="P114" s="13">
        <f t="shared" si="50"/>
        <v>0</v>
      </c>
      <c r="Q114" s="13">
        <f t="shared" si="50"/>
        <v>0</v>
      </c>
      <c r="R114" s="13">
        <f t="shared" si="50"/>
        <v>0</v>
      </c>
      <c r="S114" s="13">
        <f t="shared" si="50"/>
        <v>0</v>
      </c>
      <c r="T114" s="13">
        <f t="shared" si="50"/>
        <v>0</v>
      </c>
      <c r="U114" s="13">
        <f t="shared" si="50"/>
        <v>0</v>
      </c>
      <c r="V114" s="13">
        <f t="shared" si="50"/>
        <v>0</v>
      </c>
      <c r="W114" s="13">
        <f t="shared" si="50"/>
        <v>3200.44556</v>
      </c>
      <c r="X114" s="55">
        <f t="shared" si="30"/>
        <v>54.77682509798553</v>
      </c>
    </row>
    <row r="115" spans="1:24" s="28" customFormat="1" ht="31.5" customHeight="1" outlineLevel="6">
      <c r="A115" s="22" t="s">
        <v>260</v>
      </c>
      <c r="B115" s="9" t="s">
        <v>56</v>
      </c>
      <c r="C115" s="9" t="s">
        <v>258</v>
      </c>
      <c r="D115" s="9" t="s">
        <v>5</v>
      </c>
      <c r="E115" s="9"/>
      <c r="F115" s="10">
        <f>F116</f>
        <v>4992</v>
      </c>
      <c r="G115" s="10">
        <f aca="true" t="shared" si="51" ref="G115:W115">G116</f>
        <v>0</v>
      </c>
      <c r="H115" s="10">
        <f t="shared" si="51"/>
        <v>0</v>
      </c>
      <c r="I115" s="10">
        <f t="shared" si="51"/>
        <v>0</v>
      </c>
      <c r="J115" s="10">
        <f t="shared" si="51"/>
        <v>0</v>
      </c>
      <c r="K115" s="10">
        <f t="shared" si="51"/>
        <v>0</v>
      </c>
      <c r="L115" s="10">
        <f t="shared" si="51"/>
        <v>0</v>
      </c>
      <c r="M115" s="10">
        <f t="shared" si="51"/>
        <v>0</v>
      </c>
      <c r="N115" s="10">
        <f t="shared" si="51"/>
        <v>0</v>
      </c>
      <c r="O115" s="10">
        <f t="shared" si="51"/>
        <v>0</v>
      </c>
      <c r="P115" s="10">
        <f t="shared" si="51"/>
        <v>0</v>
      </c>
      <c r="Q115" s="10">
        <f t="shared" si="51"/>
        <v>0</v>
      </c>
      <c r="R115" s="10">
        <f t="shared" si="51"/>
        <v>0</v>
      </c>
      <c r="S115" s="10">
        <f t="shared" si="51"/>
        <v>0</v>
      </c>
      <c r="T115" s="10">
        <f t="shared" si="51"/>
        <v>0</v>
      </c>
      <c r="U115" s="10">
        <f t="shared" si="51"/>
        <v>0</v>
      </c>
      <c r="V115" s="10">
        <f t="shared" si="51"/>
        <v>0</v>
      </c>
      <c r="W115" s="10">
        <f t="shared" si="51"/>
        <v>2744.868</v>
      </c>
      <c r="X115" s="55">
        <f t="shared" si="30"/>
        <v>54.98533653846154</v>
      </c>
    </row>
    <row r="116" spans="1:24" s="28" customFormat="1" ht="15.75" outlineLevel="6">
      <c r="A116" s="5" t="s">
        <v>107</v>
      </c>
      <c r="B116" s="6" t="s">
        <v>56</v>
      </c>
      <c r="C116" s="6" t="s">
        <v>258</v>
      </c>
      <c r="D116" s="6" t="s">
        <v>46</v>
      </c>
      <c r="E116" s="6"/>
      <c r="F116" s="7">
        <v>4992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46"/>
      <c r="W116" s="50">
        <v>2744.868</v>
      </c>
      <c r="X116" s="55">
        <f t="shared" si="30"/>
        <v>54.98533653846154</v>
      </c>
    </row>
    <row r="117" spans="1:24" s="28" customFormat="1" ht="31.5" outlineLevel="6">
      <c r="A117" s="8" t="s">
        <v>244</v>
      </c>
      <c r="B117" s="9" t="s">
        <v>56</v>
      </c>
      <c r="C117" s="9" t="s">
        <v>243</v>
      </c>
      <c r="D117" s="9" t="s">
        <v>5</v>
      </c>
      <c r="E117" s="9"/>
      <c r="F117" s="10">
        <f>F118</f>
        <v>850.7</v>
      </c>
      <c r="G117" s="10">
        <f aca="true" t="shared" si="52" ref="G117:W117">G118</f>
        <v>0</v>
      </c>
      <c r="H117" s="10">
        <f t="shared" si="52"/>
        <v>0</v>
      </c>
      <c r="I117" s="10">
        <f t="shared" si="52"/>
        <v>0</v>
      </c>
      <c r="J117" s="10">
        <f t="shared" si="52"/>
        <v>0</v>
      </c>
      <c r="K117" s="10">
        <f t="shared" si="52"/>
        <v>0</v>
      </c>
      <c r="L117" s="10">
        <f t="shared" si="52"/>
        <v>0</v>
      </c>
      <c r="M117" s="10">
        <f t="shared" si="52"/>
        <v>0</v>
      </c>
      <c r="N117" s="10">
        <f t="shared" si="52"/>
        <v>0</v>
      </c>
      <c r="O117" s="10">
        <f t="shared" si="52"/>
        <v>0</v>
      </c>
      <c r="P117" s="10">
        <f t="shared" si="52"/>
        <v>0</v>
      </c>
      <c r="Q117" s="10">
        <f t="shared" si="52"/>
        <v>0</v>
      </c>
      <c r="R117" s="10">
        <f t="shared" si="52"/>
        <v>0</v>
      </c>
      <c r="S117" s="10">
        <f t="shared" si="52"/>
        <v>0</v>
      </c>
      <c r="T117" s="10">
        <f t="shared" si="52"/>
        <v>0</v>
      </c>
      <c r="U117" s="10">
        <f t="shared" si="52"/>
        <v>0</v>
      </c>
      <c r="V117" s="10">
        <f t="shared" si="52"/>
        <v>0</v>
      </c>
      <c r="W117" s="10">
        <f t="shared" si="52"/>
        <v>455.57756</v>
      </c>
      <c r="X117" s="55">
        <f t="shared" si="30"/>
        <v>53.55325731750323</v>
      </c>
    </row>
    <row r="118" spans="1:24" s="28" customFormat="1" ht="15.75" outlineLevel="6">
      <c r="A118" s="5" t="s">
        <v>107</v>
      </c>
      <c r="B118" s="6" t="s">
        <v>56</v>
      </c>
      <c r="C118" s="6" t="s">
        <v>243</v>
      </c>
      <c r="D118" s="6" t="s">
        <v>46</v>
      </c>
      <c r="E118" s="6"/>
      <c r="F118" s="7">
        <v>850.7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46"/>
      <c r="W118" s="50">
        <v>455.57756</v>
      </c>
      <c r="X118" s="55">
        <f t="shared" si="30"/>
        <v>53.55325731750323</v>
      </c>
    </row>
    <row r="119" spans="1:24" s="28" customFormat="1" ht="31.5" outlineLevel="6">
      <c r="A119" s="22" t="s">
        <v>211</v>
      </c>
      <c r="B119" s="12" t="s">
        <v>56</v>
      </c>
      <c r="C119" s="12" t="s">
        <v>210</v>
      </c>
      <c r="D119" s="12" t="s">
        <v>5</v>
      </c>
      <c r="E119" s="12"/>
      <c r="F119" s="13">
        <f>F120</f>
        <v>1094</v>
      </c>
      <c r="G119" s="13">
        <f aca="true" t="shared" si="53" ref="G119:W119">G120</f>
        <v>0</v>
      </c>
      <c r="H119" s="13">
        <f t="shared" si="53"/>
        <v>0</v>
      </c>
      <c r="I119" s="13">
        <f t="shared" si="53"/>
        <v>0</v>
      </c>
      <c r="J119" s="13">
        <f t="shared" si="53"/>
        <v>0</v>
      </c>
      <c r="K119" s="13">
        <f t="shared" si="53"/>
        <v>0</v>
      </c>
      <c r="L119" s="13">
        <f t="shared" si="53"/>
        <v>0</v>
      </c>
      <c r="M119" s="13">
        <f t="shared" si="53"/>
        <v>0</v>
      </c>
      <c r="N119" s="13">
        <f t="shared" si="53"/>
        <v>0</v>
      </c>
      <c r="O119" s="13">
        <f t="shared" si="53"/>
        <v>0</v>
      </c>
      <c r="P119" s="13">
        <f t="shared" si="53"/>
        <v>0</v>
      </c>
      <c r="Q119" s="13">
        <f t="shared" si="53"/>
        <v>0</v>
      </c>
      <c r="R119" s="13">
        <f t="shared" si="53"/>
        <v>0</v>
      </c>
      <c r="S119" s="13">
        <f t="shared" si="53"/>
        <v>0</v>
      </c>
      <c r="T119" s="13">
        <f t="shared" si="53"/>
        <v>0</v>
      </c>
      <c r="U119" s="13">
        <f t="shared" si="53"/>
        <v>0</v>
      </c>
      <c r="V119" s="13">
        <f t="shared" si="53"/>
        <v>0</v>
      </c>
      <c r="W119" s="13">
        <f t="shared" si="53"/>
        <v>1093.68</v>
      </c>
      <c r="X119" s="55">
        <f t="shared" si="30"/>
        <v>99.97074954296161</v>
      </c>
    </row>
    <row r="120" spans="1:24" s="28" customFormat="1" ht="15.75" outlineLevel="6">
      <c r="A120" s="5" t="s">
        <v>107</v>
      </c>
      <c r="B120" s="6" t="s">
        <v>56</v>
      </c>
      <c r="C120" s="6" t="s">
        <v>210</v>
      </c>
      <c r="D120" s="6" t="s">
        <v>46</v>
      </c>
      <c r="E120" s="6"/>
      <c r="F120" s="7">
        <v>1094</v>
      </c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46"/>
      <c r="W120" s="50">
        <v>1093.68</v>
      </c>
      <c r="X120" s="55">
        <f t="shared" si="30"/>
        <v>99.97074954296161</v>
      </c>
    </row>
    <row r="121" spans="1:24" s="28" customFormat="1" ht="31.5" outlineLevel="6">
      <c r="A121" s="22" t="s">
        <v>216</v>
      </c>
      <c r="B121" s="12" t="s">
        <v>56</v>
      </c>
      <c r="C121" s="12" t="s">
        <v>215</v>
      </c>
      <c r="D121" s="12" t="s">
        <v>5</v>
      </c>
      <c r="E121" s="12"/>
      <c r="F121" s="13">
        <f aca="true" t="shared" si="54" ref="F121:W121">F122</f>
        <v>5134</v>
      </c>
      <c r="G121" s="13">
        <f t="shared" si="54"/>
        <v>0</v>
      </c>
      <c r="H121" s="13">
        <f t="shared" si="54"/>
        <v>0</v>
      </c>
      <c r="I121" s="13">
        <f t="shared" si="54"/>
        <v>0</v>
      </c>
      <c r="J121" s="13">
        <f t="shared" si="54"/>
        <v>0</v>
      </c>
      <c r="K121" s="13">
        <f t="shared" si="54"/>
        <v>0</v>
      </c>
      <c r="L121" s="13">
        <f t="shared" si="54"/>
        <v>0</v>
      </c>
      <c r="M121" s="13">
        <f t="shared" si="54"/>
        <v>0</v>
      </c>
      <c r="N121" s="13">
        <f t="shared" si="54"/>
        <v>0</v>
      </c>
      <c r="O121" s="13">
        <f t="shared" si="54"/>
        <v>0</v>
      </c>
      <c r="P121" s="13">
        <f t="shared" si="54"/>
        <v>0</v>
      </c>
      <c r="Q121" s="13">
        <f t="shared" si="54"/>
        <v>0</v>
      </c>
      <c r="R121" s="13">
        <f t="shared" si="54"/>
        <v>0</v>
      </c>
      <c r="S121" s="13">
        <f t="shared" si="54"/>
        <v>0</v>
      </c>
      <c r="T121" s="13">
        <f t="shared" si="54"/>
        <v>0</v>
      </c>
      <c r="U121" s="13">
        <f t="shared" si="54"/>
        <v>0</v>
      </c>
      <c r="V121" s="13">
        <f t="shared" si="54"/>
        <v>0</v>
      </c>
      <c r="W121" s="13">
        <f t="shared" si="54"/>
        <v>3215.05065</v>
      </c>
      <c r="X121" s="55">
        <f t="shared" si="30"/>
        <v>62.62272399688352</v>
      </c>
    </row>
    <row r="122" spans="1:24" s="28" customFormat="1" ht="15.75" outlineLevel="6">
      <c r="A122" s="5" t="s">
        <v>107</v>
      </c>
      <c r="B122" s="6" t="s">
        <v>56</v>
      </c>
      <c r="C122" s="6" t="s">
        <v>215</v>
      </c>
      <c r="D122" s="6" t="s">
        <v>46</v>
      </c>
      <c r="E122" s="6"/>
      <c r="F122" s="7">
        <v>5134</v>
      </c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46"/>
      <c r="W122" s="50">
        <v>3215.05065</v>
      </c>
      <c r="X122" s="55">
        <f t="shared" si="30"/>
        <v>62.62272399688352</v>
      </c>
    </row>
    <row r="123" spans="1:24" s="28" customFormat="1" ht="63.75" customHeight="1" outlineLevel="6">
      <c r="A123" s="24" t="s">
        <v>186</v>
      </c>
      <c r="B123" s="12" t="s">
        <v>56</v>
      </c>
      <c r="C123" s="12" t="s">
        <v>185</v>
      </c>
      <c r="D123" s="12" t="s">
        <v>5</v>
      </c>
      <c r="E123" s="12"/>
      <c r="F123" s="13">
        <f>F124</f>
        <v>132327</v>
      </c>
      <c r="G123" s="13">
        <f aca="true" t="shared" si="55" ref="G123:W123">G124</f>
        <v>0</v>
      </c>
      <c r="H123" s="13">
        <f t="shared" si="55"/>
        <v>0</v>
      </c>
      <c r="I123" s="13">
        <f t="shared" si="55"/>
        <v>0</v>
      </c>
      <c r="J123" s="13">
        <f t="shared" si="55"/>
        <v>0</v>
      </c>
      <c r="K123" s="13">
        <f t="shared" si="55"/>
        <v>0</v>
      </c>
      <c r="L123" s="13">
        <f t="shared" si="55"/>
        <v>0</v>
      </c>
      <c r="M123" s="13">
        <f t="shared" si="55"/>
        <v>0</v>
      </c>
      <c r="N123" s="13">
        <f t="shared" si="55"/>
        <v>0</v>
      </c>
      <c r="O123" s="13">
        <f t="shared" si="55"/>
        <v>0</v>
      </c>
      <c r="P123" s="13">
        <f t="shared" si="55"/>
        <v>0</v>
      </c>
      <c r="Q123" s="13">
        <f t="shared" si="55"/>
        <v>0</v>
      </c>
      <c r="R123" s="13">
        <f t="shared" si="55"/>
        <v>0</v>
      </c>
      <c r="S123" s="13">
        <f t="shared" si="55"/>
        <v>0</v>
      </c>
      <c r="T123" s="13">
        <f t="shared" si="55"/>
        <v>0</v>
      </c>
      <c r="U123" s="13">
        <f t="shared" si="55"/>
        <v>0</v>
      </c>
      <c r="V123" s="13">
        <f t="shared" si="55"/>
        <v>0</v>
      </c>
      <c r="W123" s="13">
        <f t="shared" si="55"/>
        <v>82757.514</v>
      </c>
      <c r="X123" s="55">
        <f t="shared" si="30"/>
        <v>62.54015733750481</v>
      </c>
    </row>
    <row r="124" spans="1:24" s="28" customFormat="1" ht="15.75" outlineLevel="6">
      <c r="A124" s="5" t="s">
        <v>107</v>
      </c>
      <c r="B124" s="6" t="s">
        <v>56</v>
      </c>
      <c r="C124" s="6" t="s">
        <v>185</v>
      </c>
      <c r="D124" s="6" t="s">
        <v>46</v>
      </c>
      <c r="E124" s="6"/>
      <c r="F124" s="7">
        <v>132327</v>
      </c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46"/>
      <c r="W124" s="50">
        <v>82757.514</v>
      </c>
      <c r="X124" s="55">
        <f t="shared" si="30"/>
        <v>62.54015733750481</v>
      </c>
    </row>
    <row r="125" spans="1:24" s="28" customFormat="1" ht="31.5" outlineLevel="6">
      <c r="A125" s="24" t="s">
        <v>214</v>
      </c>
      <c r="B125" s="12" t="s">
        <v>56</v>
      </c>
      <c r="C125" s="12" t="s">
        <v>213</v>
      </c>
      <c r="D125" s="12" t="s">
        <v>5</v>
      </c>
      <c r="E125" s="12"/>
      <c r="F125" s="13">
        <f>F126</f>
        <v>0</v>
      </c>
      <c r="G125" s="13">
        <f aca="true" t="shared" si="56" ref="G125:W127">G126</f>
        <v>0</v>
      </c>
      <c r="H125" s="13">
        <f t="shared" si="56"/>
        <v>0</v>
      </c>
      <c r="I125" s="13">
        <f t="shared" si="56"/>
        <v>0</v>
      </c>
      <c r="J125" s="13">
        <f t="shared" si="56"/>
        <v>0</v>
      </c>
      <c r="K125" s="13">
        <f t="shared" si="56"/>
        <v>0</v>
      </c>
      <c r="L125" s="13">
        <f t="shared" si="56"/>
        <v>0</v>
      </c>
      <c r="M125" s="13">
        <f t="shared" si="56"/>
        <v>0</v>
      </c>
      <c r="N125" s="13">
        <f t="shared" si="56"/>
        <v>0</v>
      </c>
      <c r="O125" s="13">
        <f t="shared" si="56"/>
        <v>0</v>
      </c>
      <c r="P125" s="13">
        <f t="shared" si="56"/>
        <v>0</v>
      </c>
      <c r="Q125" s="13">
        <f t="shared" si="56"/>
        <v>0</v>
      </c>
      <c r="R125" s="13">
        <f t="shared" si="56"/>
        <v>0</v>
      </c>
      <c r="S125" s="13">
        <f t="shared" si="56"/>
        <v>0</v>
      </c>
      <c r="T125" s="13">
        <f t="shared" si="56"/>
        <v>0</v>
      </c>
      <c r="U125" s="13">
        <f t="shared" si="56"/>
        <v>0</v>
      </c>
      <c r="V125" s="13">
        <f t="shared" si="56"/>
        <v>0</v>
      </c>
      <c r="W125" s="13">
        <f t="shared" si="56"/>
        <v>0</v>
      </c>
      <c r="X125" s="55">
        <v>0</v>
      </c>
    </row>
    <row r="126" spans="1:24" s="28" customFormat="1" ht="15.75" outlineLevel="6">
      <c r="A126" s="5" t="s">
        <v>107</v>
      </c>
      <c r="B126" s="6" t="s">
        <v>56</v>
      </c>
      <c r="C126" s="6" t="s">
        <v>213</v>
      </c>
      <c r="D126" s="6" t="s">
        <v>46</v>
      </c>
      <c r="E126" s="6"/>
      <c r="F126" s="7">
        <v>0</v>
      </c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46"/>
      <c r="W126" s="50">
        <v>0</v>
      </c>
      <c r="X126" s="55">
        <v>0</v>
      </c>
    </row>
    <row r="127" spans="1:24" s="28" customFormat="1" ht="52.5" customHeight="1" outlineLevel="6">
      <c r="A127" s="8" t="s">
        <v>271</v>
      </c>
      <c r="B127" s="12" t="s">
        <v>56</v>
      </c>
      <c r="C127" s="12" t="s">
        <v>272</v>
      </c>
      <c r="D127" s="12" t="s">
        <v>5</v>
      </c>
      <c r="E127" s="12"/>
      <c r="F127" s="13">
        <f>F128</f>
        <v>647</v>
      </c>
      <c r="G127" s="13">
        <f t="shared" si="56"/>
        <v>0</v>
      </c>
      <c r="H127" s="13">
        <f t="shared" si="56"/>
        <v>0</v>
      </c>
      <c r="I127" s="13">
        <f t="shared" si="56"/>
        <v>0</v>
      </c>
      <c r="J127" s="13">
        <f t="shared" si="56"/>
        <v>0</v>
      </c>
      <c r="K127" s="13">
        <f t="shared" si="56"/>
        <v>0</v>
      </c>
      <c r="L127" s="13">
        <f t="shared" si="56"/>
        <v>0</v>
      </c>
      <c r="M127" s="13">
        <f t="shared" si="56"/>
        <v>0</v>
      </c>
      <c r="N127" s="13">
        <f t="shared" si="56"/>
        <v>0</v>
      </c>
      <c r="O127" s="13">
        <f t="shared" si="56"/>
        <v>0</v>
      </c>
      <c r="P127" s="13">
        <f t="shared" si="56"/>
        <v>0</v>
      </c>
      <c r="Q127" s="13">
        <f t="shared" si="56"/>
        <v>0</v>
      </c>
      <c r="R127" s="13">
        <f t="shared" si="56"/>
        <v>0</v>
      </c>
      <c r="S127" s="13">
        <f t="shared" si="56"/>
        <v>0</v>
      </c>
      <c r="T127" s="13">
        <f t="shared" si="56"/>
        <v>0</v>
      </c>
      <c r="U127" s="13">
        <f t="shared" si="56"/>
        <v>0</v>
      </c>
      <c r="V127" s="13">
        <f t="shared" si="56"/>
        <v>0</v>
      </c>
      <c r="W127" s="13">
        <f t="shared" si="56"/>
        <v>0</v>
      </c>
      <c r="X127" s="55">
        <v>0</v>
      </c>
    </row>
    <row r="128" spans="1:24" s="28" customFormat="1" ht="15.75" outlineLevel="6">
      <c r="A128" s="5" t="s">
        <v>107</v>
      </c>
      <c r="B128" s="6" t="s">
        <v>56</v>
      </c>
      <c r="C128" s="6" t="s">
        <v>272</v>
      </c>
      <c r="D128" s="6" t="s">
        <v>46</v>
      </c>
      <c r="E128" s="6"/>
      <c r="F128" s="7">
        <v>647</v>
      </c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46"/>
      <c r="W128" s="50">
        <v>0</v>
      </c>
      <c r="X128" s="55">
        <v>0</v>
      </c>
    </row>
    <row r="129" spans="1:24" s="28" customFormat="1" ht="31.5" outlineLevel="6">
      <c r="A129" s="8" t="s">
        <v>222</v>
      </c>
      <c r="B129" s="9" t="s">
        <v>221</v>
      </c>
      <c r="C129" s="9" t="s">
        <v>6</v>
      </c>
      <c r="D129" s="9" t="s">
        <v>5</v>
      </c>
      <c r="E129" s="9"/>
      <c r="F129" s="10">
        <f>F130</f>
        <v>50</v>
      </c>
      <c r="G129" s="10">
        <f aca="true" t="shared" si="57" ref="G129:W130">G130</f>
        <v>0</v>
      </c>
      <c r="H129" s="10">
        <f t="shared" si="57"/>
        <v>0</v>
      </c>
      <c r="I129" s="10">
        <f t="shared" si="57"/>
        <v>0</v>
      </c>
      <c r="J129" s="10">
        <f t="shared" si="57"/>
        <v>0</v>
      </c>
      <c r="K129" s="10">
        <f t="shared" si="57"/>
        <v>0</v>
      </c>
      <c r="L129" s="10">
        <f t="shared" si="57"/>
        <v>0</v>
      </c>
      <c r="M129" s="10">
        <f t="shared" si="57"/>
        <v>0</v>
      </c>
      <c r="N129" s="10">
        <f t="shared" si="57"/>
        <v>0</v>
      </c>
      <c r="O129" s="10">
        <f t="shared" si="57"/>
        <v>0</v>
      </c>
      <c r="P129" s="10">
        <f t="shared" si="57"/>
        <v>0</v>
      </c>
      <c r="Q129" s="10">
        <f t="shared" si="57"/>
        <v>0</v>
      </c>
      <c r="R129" s="10">
        <f t="shared" si="57"/>
        <v>0</v>
      </c>
      <c r="S129" s="10">
        <f t="shared" si="57"/>
        <v>0</v>
      </c>
      <c r="T129" s="10">
        <f t="shared" si="57"/>
        <v>0</v>
      </c>
      <c r="U129" s="10">
        <f t="shared" si="57"/>
        <v>0</v>
      </c>
      <c r="V129" s="10">
        <f t="shared" si="57"/>
        <v>0</v>
      </c>
      <c r="W129" s="10">
        <f t="shared" si="57"/>
        <v>0</v>
      </c>
      <c r="X129" s="55">
        <f t="shared" si="30"/>
        <v>0</v>
      </c>
    </row>
    <row r="130" spans="1:24" s="28" customFormat="1" ht="15.75" outlineLevel="6">
      <c r="A130" s="14" t="s">
        <v>90</v>
      </c>
      <c r="B130" s="12" t="s">
        <v>221</v>
      </c>
      <c r="C130" s="12" t="s">
        <v>26</v>
      </c>
      <c r="D130" s="12" t="s">
        <v>5</v>
      </c>
      <c r="E130" s="12"/>
      <c r="F130" s="13">
        <f>F131</f>
        <v>50</v>
      </c>
      <c r="G130" s="13">
        <f t="shared" si="57"/>
        <v>0</v>
      </c>
      <c r="H130" s="13">
        <f t="shared" si="57"/>
        <v>0</v>
      </c>
      <c r="I130" s="13">
        <f t="shared" si="57"/>
        <v>0</v>
      </c>
      <c r="J130" s="13">
        <f t="shared" si="57"/>
        <v>0</v>
      </c>
      <c r="K130" s="13">
        <f t="shared" si="57"/>
        <v>0</v>
      </c>
      <c r="L130" s="13">
        <f t="shared" si="57"/>
        <v>0</v>
      </c>
      <c r="M130" s="13">
        <f t="shared" si="57"/>
        <v>0</v>
      </c>
      <c r="N130" s="13">
        <f t="shared" si="57"/>
        <v>0</v>
      </c>
      <c r="O130" s="13">
        <f t="shared" si="57"/>
        <v>0</v>
      </c>
      <c r="P130" s="13">
        <f t="shared" si="57"/>
        <v>0</v>
      </c>
      <c r="Q130" s="13">
        <f t="shared" si="57"/>
        <v>0</v>
      </c>
      <c r="R130" s="13">
        <f t="shared" si="57"/>
        <v>0</v>
      </c>
      <c r="S130" s="13">
        <f t="shared" si="57"/>
        <v>0</v>
      </c>
      <c r="T130" s="13">
        <f t="shared" si="57"/>
        <v>0</v>
      </c>
      <c r="U130" s="13">
        <f t="shared" si="57"/>
        <v>0</v>
      </c>
      <c r="V130" s="13">
        <f t="shared" si="57"/>
        <v>0</v>
      </c>
      <c r="W130" s="13">
        <f t="shared" si="57"/>
        <v>0</v>
      </c>
      <c r="X130" s="55">
        <f t="shared" si="30"/>
        <v>0</v>
      </c>
    </row>
    <row r="131" spans="1:24" s="28" customFormat="1" ht="15.75" outlineLevel="6">
      <c r="A131" s="5" t="s">
        <v>68</v>
      </c>
      <c r="B131" s="6" t="s">
        <v>221</v>
      </c>
      <c r="C131" s="6" t="s">
        <v>26</v>
      </c>
      <c r="D131" s="6" t="s">
        <v>9</v>
      </c>
      <c r="E131" s="6"/>
      <c r="F131" s="7">
        <v>50</v>
      </c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46"/>
      <c r="W131" s="50">
        <v>0</v>
      </c>
      <c r="X131" s="55">
        <f t="shared" si="30"/>
        <v>0</v>
      </c>
    </row>
    <row r="132" spans="1:24" s="28" customFormat="1" ht="18.75" customHeight="1" outlineLevel="6">
      <c r="A132" s="8" t="s">
        <v>113</v>
      </c>
      <c r="B132" s="9" t="s">
        <v>59</v>
      </c>
      <c r="C132" s="9" t="s">
        <v>6</v>
      </c>
      <c r="D132" s="9" t="s">
        <v>5</v>
      </c>
      <c r="E132" s="9"/>
      <c r="F132" s="10">
        <f>F133</f>
        <v>704.812</v>
      </c>
      <c r="G132" s="10">
        <f aca="true" t="shared" si="58" ref="G132:W134">G133</f>
        <v>0</v>
      </c>
      <c r="H132" s="10">
        <f t="shared" si="58"/>
        <v>0</v>
      </c>
      <c r="I132" s="10">
        <f t="shared" si="58"/>
        <v>0</v>
      </c>
      <c r="J132" s="10">
        <f t="shared" si="58"/>
        <v>0</v>
      </c>
      <c r="K132" s="10">
        <f t="shared" si="58"/>
        <v>0</v>
      </c>
      <c r="L132" s="10">
        <f t="shared" si="58"/>
        <v>0</v>
      </c>
      <c r="M132" s="10">
        <f t="shared" si="58"/>
        <v>0</v>
      </c>
      <c r="N132" s="10">
        <f t="shared" si="58"/>
        <v>0</v>
      </c>
      <c r="O132" s="10">
        <f t="shared" si="58"/>
        <v>0</v>
      </c>
      <c r="P132" s="10">
        <f t="shared" si="58"/>
        <v>0</v>
      </c>
      <c r="Q132" s="10">
        <f t="shared" si="58"/>
        <v>0</v>
      </c>
      <c r="R132" s="10">
        <f t="shared" si="58"/>
        <v>0</v>
      </c>
      <c r="S132" s="10">
        <f t="shared" si="58"/>
        <v>0</v>
      </c>
      <c r="T132" s="10">
        <f t="shared" si="58"/>
        <v>0</v>
      </c>
      <c r="U132" s="10">
        <f t="shared" si="58"/>
        <v>0</v>
      </c>
      <c r="V132" s="10">
        <f t="shared" si="58"/>
        <v>0</v>
      </c>
      <c r="W132" s="10">
        <f t="shared" si="58"/>
        <v>704.812</v>
      </c>
      <c r="X132" s="55">
        <f t="shared" si="30"/>
        <v>100</v>
      </c>
    </row>
    <row r="133" spans="1:24" s="28" customFormat="1" ht="15.75" outlineLevel="6">
      <c r="A133" s="14" t="s">
        <v>172</v>
      </c>
      <c r="B133" s="12" t="s">
        <v>59</v>
      </c>
      <c r="C133" s="12" t="s">
        <v>171</v>
      </c>
      <c r="D133" s="12" t="s">
        <v>5</v>
      </c>
      <c r="E133" s="12"/>
      <c r="F133" s="13">
        <f>F134</f>
        <v>704.812</v>
      </c>
      <c r="G133" s="13">
        <f t="shared" si="58"/>
        <v>0</v>
      </c>
      <c r="H133" s="13">
        <f t="shared" si="58"/>
        <v>0</v>
      </c>
      <c r="I133" s="13">
        <f t="shared" si="58"/>
        <v>0</v>
      </c>
      <c r="J133" s="13">
        <f t="shared" si="58"/>
        <v>0</v>
      </c>
      <c r="K133" s="13">
        <f t="shared" si="58"/>
        <v>0</v>
      </c>
      <c r="L133" s="13">
        <f t="shared" si="58"/>
        <v>0</v>
      </c>
      <c r="M133" s="13">
        <f t="shared" si="58"/>
        <v>0</v>
      </c>
      <c r="N133" s="13">
        <f t="shared" si="58"/>
        <v>0</v>
      </c>
      <c r="O133" s="13">
        <f t="shared" si="58"/>
        <v>0</v>
      </c>
      <c r="P133" s="13">
        <f t="shared" si="58"/>
        <v>0</v>
      </c>
      <c r="Q133" s="13">
        <f t="shared" si="58"/>
        <v>0</v>
      </c>
      <c r="R133" s="13">
        <f t="shared" si="58"/>
        <v>0</v>
      </c>
      <c r="S133" s="13">
        <f t="shared" si="58"/>
        <v>0</v>
      </c>
      <c r="T133" s="13">
        <f t="shared" si="58"/>
        <v>0</v>
      </c>
      <c r="U133" s="13">
        <f t="shared" si="58"/>
        <v>0</v>
      </c>
      <c r="V133" s="13">
        <f t="shared" si="58"/>
        <v>0</v>
      </c>
      <c r="W133" s="13">
        <f t="shared" si="58"/>
        <v>704.812</v>
      </c>
      <c r="X133" s="55">
        <f t="shared" si="30"/>
        <v>100</v>
      </c>
    </row>
    <row r="134" spans="1:24" s="28" customFormat="1" ht="15.75" outlineLevel="6">
      <c r="A134" s="5" t="s">
        <v>114</v>
      </c>
      <c r="B134" s="6" t="s">
        <v>59</v>
      </c>
      <c r="C134" s="6" t="s">
        <v>60</v>
      </c>
      <c r="D134" s="6" t="s">
        <v>5</v>
      </c>
      <c r="E134" s="6"/>
      <c r="F134" s="7">
        <f>F135</f>
        <v>704.812</v>
      </c>
      <c r="G134" s="7">
        <f t="shared" si="58"/>
        <v>0</v>
      </c>
      <c r="H134" s="7">
        <f t="shared" si="58"/>
        <v>0</v>
      </c>
      <c r="I134" s="7">
        <f t="shared" si="58"/>
        <v>0</v>
      </c>
      <c r="J134" s="7">
        <f t="shared" si="58"/>
        <v>0</v>
      </c>
      <c r="K134" s="7">
        <f t="shared" si="58"/>
        <v>0</v>
      </c>
      <c r="L134" s="7">
        <f t="shared" si="58"/>
        <v>0</v>
      </c>
      <c r="M134" s="7">
        <f t="shared" si="58"/>
        <v>0</v>
      </c>
      <c r="N134" s="7">
        <f t="shared" si="58"/>
        <v>0</v>
      </c>
      <c r="O134" s="7">
        <f t="shared" si="58"/>
        <v>0</v>
      </c>
      <c r="P134" s="7">
        <f t="shared" si="58"/>
        <v>0</v>
      </c>
      <c r="Q134" s="7">
        <f t="shared" si="58"/>
        <v>0</v>
      </c>
      <c r="R134" s="7">
        <f t="shared" si="58"/>
        <v>0</v>
      </c>
      <c r="S134" s="7">
        <f t="shared" si="58"/>
        <v>0</v>
      </c>
      <c r="T134" s="7">
        <f t="shared" si="58"/>
        <v>0</v>
      </c>
      <c r="U134" s="7">
        <f t="shared" si="58"/>
        <v>0</v>
      </c>
      <c r="V134" s="7">
        <f t="shared" si="58"/>
        <v>0</v>
      </c>
      <c r="W134" s="7">
        <f t="shared" si="58"/>
        <v>704.812</v>
      </c>
      <c r="X134" s="55">
        <f t="shared" si="30"/>
        <v>100</v>
      </c>
    </row>
    <row r="135" spans="1:24" s="28" customFormat="1" ht="15.75" outlineLevel="6">
      <c r="A135" s="5" t="s">
        <v>68</v>
      </c>
      <c r="B135" s="6" t="s">
        <v>59</v>
      </c>
      <c r="C135" s="6" t="s">
        <v>60</v>
      </c>
      <c r="D135" s="6" t="s">
        <v>9</v>
      </c>
      <c r="E135" s="6"/>
      <c r="F135" s="7">
        <v>704.812</v>
      </c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46"/>
      <c r="W135" s="50">
        <v>704.812</v>
      </c>
      <c r="X135" s="55">
        <f t="shared" si="30"/>
        <v>100</v>
      </c>
    </row>
    <row r="136" spans="1:24" s="28" customFormat="1" ht="15.75" outlineLevel="6">
      <c r="A136" s="8" t="s">
        <v>91</v>
      </c>
      <c r="B136" s="9" t="s">
        <v>27</v>
      </c>
      <c r="C136" s="9" t="s">
        <v>6</v>
      </c>
      <c r="D136" s="9" t="s">
        <v>5</v>
      </c>
      <c r="E136" s="9"/>
      <c r="F136" s="10">
        <f>F137+F140</f>
        <v>17342.125</v>
      </c>
      <c r="G136" s="10">
        <f aca="true" t="shared" si="59" ref="G136:W136">G137+G140</f>
        <v>0</v>
      </c>
      <c r="H136" s="10">
        <f t="shared" si="59"/>
        <v>0</v>
      </c>
      <c r="I136" s="10">
        <f t="shared" si="59"/>
        <v>0</v>
      </c>
      <c r="J136" s="10">
        <f t="shared" si="59"/>
        <v>0</v>
      </c>
      <c r="K136" s="10">
        <f t="shared" si="59"/>
        <v>0</v>
      </c>
      <c r="L136" s="10">
        <f t="shared" si="59"/>
        <v>0</v>
      </c>
      <c r="M136" s="10">
        <f t="shared" si="59"/>
        <v>0</v>
      </c>
      <c r="N136" s="10">
        <f t="shared" si="59"/>
        <v>0</v>
      </c>
      <c r="O136" s="10">
        <f t="shared" si="59"/>
        <v>0</v>
      </c>
      <c r="P136" s="10">
        <f t="shared" si="59"/>
        <v>0</v>
      </c>
      <c r="Q136" s="10">
        <f t="shared" si="59"/>
        <v>0</v>
      </c>
      <c r="R136" s="10">
        <f t="shared" si="59"/>
        <v>0</v>
      </c>
      <c r="S136" s="10">
        <f t="shared" si="59"/>
        <v>0</v>
      </c>
      <c r="T136" s="10">
        <f t="shared" si="59"/>
        <v>0</v>
      </c>
      <c r="U136" s="10">
        <f t="shared" si="59"/>
        <v>0</v>
      </c>
      <c r="V136" s="10">
        <f t="shared" si="59"/>
        <v>0</v>
      </c>
      <c r="W136" s="10">
        <f t="shared" si="59"/>
        <v>13412.05885</v>
      </c>
      <c r="X136" s="55">
        <f t="shared" si="30"/>
        <v>77.33803585200775</v>
      </c>
    </row>
    <row r="137" spans="1:24" s="28" customFormat="1" ht="48.75" customHeight="1" outlineLevel="6">
      <c r="A137" s="14" t="s">
        <v>117</v>
      </c>
      <c r="B137" s="12" t="s">
        <v>27</v>
      </c>
      <c r="C137" s="12" t="s">
        <v>118</v>
      </c>
      <c r="D137" s="12" t="s">
        <v>5</v>
      </c>
      <c r="E137" s="12"/>
      <c r="F137" s="13">
        <f>F138</f>
        <v>1899.535</v>
      </c>
      <c r="G137" s="13">
        <f aca="true" t="shared" si="60" ref="G137:W138">G138</f>
        <v>0</v>
      </c>
      <c r="H137" s="13">
        <f t="shared" si="60"/>
        <v>0</v>
      </c>
      <c r="I137" s="13">
        <f t="shared" si="60"/>
        <v>0</v>
      </c>
      <c r="J137" s="13">
        <f t="shared" si="60"/>
        <v>0</v>
      </c>
      <c r="K137" s="13">
        <f t="shared" si="60"/>
        <v>0</v>
      </c>
      <c r="L137" s="13">
        <f t="shared" si="60"/>
        <v>0</v>
      </c>
      <c r="M137" s="13">
        <f t="shared" si="60"/>
        <v>0</v>
      </c>
      <c r="N137" s="13">
        <f t="shared" si="60"/>
        <v>0</v>
      </c>
      <c r="O137" s="13">
        <f t="shared" si="60"/>
        <v>0</v>
      </c>
      <c r="P137" s="13">
        <f t="shared" si="60"/>
        <v>0</v>
      </c>
      <c r="Q137" s="13">
        <f t="shared" si="60"/>
        <v>0</v>
      </c>
      <c r="R137" s="13">
        <f t="shared" si="60"/>
        <v>0</v>
      </c>
      <c r="S137" s="13">
        <f t="shared" si="60"/>
        <v>0</v>
      </c>
      <c r="T137" s="13">
        <f t="shared" si="60"/>
        <v>0</v>
      </c>
      <c r="U137" s="13">
        <f t="shared" si="60"/>
        <v>0</v>
      </c>
      <c r="V137" s="13">
        <f t="shared" si="60"/>
        <v>0</v>
      </c>
      <c r="W137" s="13">
        <f t="shared" si="60"/>
        <v>1409.018</v>
      </c>
      <c r="X137" s="55">
        <f t="shared" si="30"/>
        <v>74.17699594900857</v>
      </c>
    </row>
    <row r="138" spans="1:24" s="28" customFormat="1" ht="15.75" outlineLevel="6">
      <c r="A138" s="5" t="s">
        <v>70</v>
      </c>
      <c r="B138" s="6" t="s">
        <v>27</v>
      </c>
      <c r="C138" s="6" t="s">
        <v>11</v>
      </c>
      <c r="D138" s="6" t="s">
        <v>5</v>
      </c>
      <c r="E138" s="6"/>
      <c r="F138" s="7">
        <f>F139</f>
        <v>1899.535</v>
      </c>
      <c r="G138" s="7">
        <f t="shared" si="60"/>
        <v>0</v>
      </c>
      <c r="H138" s="7">
        <f t="shared" si="60"/>
        <v>0</v>
      </c>
      <c r="I138" s="7">
        <f t="shared" si="60"/>
        <v>0</v>
      </c>
      <c r="J138" s="7">
        <f t="shared" si="60"/>
        <v>0</v>
      </c>
      <c r="K138" s="7">
        <f t="shared" si="60"/>
        <v>0</v>
      </c>
      <c r="L138" s="7">
        <f t="shared" si="60"/>
        <v>0</v>
      </c>
      <c r="M138" s="7">
        <f t="shared" si="60"/>
        <v>0</v>
      </c>
      <c r="N138" s="7">
        <f t="shared" si="60"/>
        <v>0</v>
      </c>
      <c r="O138" s="7">
        <f t="shared" si="60"/>
        <v>0</v>
      </c>
      <c r="P138" s="7">
        <f t="shared" si="60"/>
        <v>0</v>
      </c>
      <c r="Q138" s="7">
        <f t="shared" si="60"/>
        <v>0</v>
      </c>
      <c r="R138" s="7">
        <f t="shared" si="60"/>
        <v>0</v>
      </c>
      <c r="S138" s="7">
        <f t="shared" si="60"/>
        <v>0</v>
      </c>
      <c r="T138" s="7">
        <f t="shared" si="60"/>
        <v>0</v>
      </c>
      <c r="U138" s="7">
        <f t="shared" si="60"/>
        <v>0</v>
      </c>
      <c r="V138" s="7">
        <f t="shared" si="60"/>
        <v>0</v>
      </c>
      <c r="W138" s="7">
        <f t="shared" si="60"/>
        <v>1409.018</v>
      </c>
      <c r="X138" s="55">
        <f t="shared" si="30"/>
        <v>74.17699594900857</v>
      </c>
    </row>
    <row r="139" spans="1:24" s="28" customFormat="1" ht="15.75" outlineLevel="6">
      <c r="A139" s="5" t="s">
        <v>68</v>
      </c>
      <c r="B139" s="6" t="s">
        <v>27</v>
      </c>
      <c r="C139" s="6" t="s">
        <v>11</v>
      </c>
      <c r="D139" s="6" t="s">
        <v>9</v>
      </c>
      <c r="E139" s="6"/>
      <c r="F139" s="7">
        <v>1899.535</v>
      </c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46"/>
      <c r="W139" s="50">
        <v>1409.018</v>
      </c>
      <c r="X139" s="55">
        <f t="shared" si="30"/>
        <v>74.17699594900857</v>
      </c>
    </row>
    <row r="140" spans="1:24" s="28" customFormat="1" ht="63" customHeight="1" outlineLevel="6">
      <c r="A140" s="25" t="s">
        <v>242</v>
      </c>
      <c r="B140" s="12" t="s">
        <v>27</v>
      </c>
      <c r="C140" s="12" t="s">
        <v>160</v>
      </c>
      <c r="D140" s="12" t="s">
        <v>5</v>
      </c>
      <c r="E140" s="12"/>
      <c r="F140" s="13">
        <f>F141</f>
        <v>15442.59</v>
      </c>
      <c r="G140" s="13">
        <f aca="true" t="shared" si="61" ref="G140:W141">G141</f>
        <v>0</v>
      </c>
      <c r="H140" s="13">
        <f t="shared" si="61"/>
        <v>0</v>
      </c>
      <c r="I140" s="13">
        <f t="shared" si="61"/>
        <v>0</v>
      </c>
      <c r="J140" s="13">
        <f t="shared" si="61"/>
        <v>0</v>
      </c>
      <c r="K140" s="13">
        <f t="shared" si="61"/>
        <v>0</v>
      </c>
      <c r="L140" s="13">
        <f t="shared" si="61"/>
        <v>0</v>
      </c>
      <c r="M140" s="13">
        <f t="shared" si="61"/>
        <v>0</v>
      </c>
      <c r="N140" s="13">
        <f t="shared" si="61"/>
        <v>0</v>
      </c>
      <c r="O140" s="13">
        <f t="shared" si="61"/>
        <v>0</v>
      </c>
      <c r="P140" s="13">
        <f t="shared" si="61"/>
        <v>0</v>
      </c>
      <c r="Q140" s="13">
        <f t="shared" si="61"/>
        <v>0</v>
      </c>
      <c r="R140" s="13">
        <f t="shared" si="61"/>
        <v>0</v>
      </c>
      <c r="S140" s="13">
        <f t="shared" si="61"/>
        <v>0</v>
      </c>
      <c r="T140" s="13">
        <f t="shared" si="61"/>
        <v>0</v>
      </c>
      <c r="U140" s="13">
        <f t="shared" si="61"/>
        <v>0</v>
      </c>
      <c r="V140" s="13">
        <f t="shared" si="61"/>
        <v>0</v>
      </c>
      <c r="W140" s="13">
        <f t="shared" si="61"/>
        <v>12003.04085</v>
      </c>
      <c r="X140" s="55">
        <f t="shared" si="30"/>
        <v>77.72686349893378</v>
      </c>
    </row>
    <row r="141" spans="1:24" s="28" customFormat="1" ht="15.75" outlineLevel="6">
      <c r="A141" s="5" t="s">
        <v>106</v>
      </c>
      <c r="B141" s="6" t="s">
        <v>27</v>
      </c>
      <c r="C141" s="6" t="s">
        <v>51</v>
      </c>
      <c r="D141" s="6" t="s">
        <v>5</v>
      </c>
      <c r="E141" s="6"/>
      <c r="F141" s="7">
        <f>F142</f>
        <v>15442.59</v>
      </c>
      <c r="G141" s="7">
        <f t="shared" si="61"/>
        <v>0</v>
      </c>
      <c r="H141" s="7">
        <f t="shared" si="61"/>
        <v>0</v>
      </c>
      <c r="I141" s="7">
        <f t="shared" si="61"/>
        <v>0</v>
      </c>
      <c r="J141" s="7">
        <f t="shared" si="61"/>
        <v>0</v>
      </c>
      <c r="K141" s="7">
        <f t="shared" si="61"/>
        <v>0</v>
      </c>
      <c r="L141" s="7">
        <f t="shared" si="61"/>
        <v>0</v>
      </c>
      <c r="M141" s="7">
        <f t="shared" si="61"/>
        <v>0</v>
      </c>
      <c r="N141" s="7">
        <f t="shared" si="61"/>
        <v>0</v>
      </c>
      <c r="O141" s="7">
        <f t="shared" si="61"/>
        <v>0</v>
      </c>
      <c r="P141" s="7">
        <f t="shared" si="61"/>
        <v>0</v>
      </c>
      <c r="Q141" s="7">
        <f t="shared" si="61"/>
        <v>0</v>
      </c>
      <c r="R141" s="7">
        <f t="shared" si="61"/>
        <v>0</v>
      </c>
      <c r="S141" s="7">
        <f t="shared" si="61"/>
        <v>0</v>
      </c>
      <c r="T141" s="7">
        <f t="shared" si="61"/>
        <v>0</v>
      </c>
      <c r="U141" s="7">
        <f t="shared" si="61"/>
        <v>0</v>
      </c>
      <c r="V141" s="7">
        <f t="shared" si="61"/>
        <v>0</v>
      </c>
      <c r="W141" s="7">
        <f t="shared" si="61"/>
        <v>12003.04085</v>
      </c>
      <c r="X141" s="55">
        <f t="shared" si="30"/>
        <v>77.72686349893378</v>
      </c>
    </row>
    <row r="142" spans="1:24" s="28" customFormat="1" ht="15.75" outlineLevel="6">
      <c r="A142" s="5" t="s">
        <v>107</v>
      </c>
      <c r="B142" s="6" t="s">
        <v>27</v>
      </c>
      <c r="C142" s="6" t="s">
        <v>51</v>
      </c>
      <c r="D142" s="6" t="s">
        <v>46</v>
      </c>
      <c r="E142" s="6"/>
      <c r="F142" s="7">
        <v>15442.59</v>
      </c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46"/>
      <c r="W142" s="50">
        <v>12003.04085</v>
      </c>
      <c r="X142" s="55">
        <f t="shared" si="30"/>
        <v>77.72686349893378</v>
      </c>
    </row>
    <row r="143" spans="1:24" s="28" customFormat="1" ht="31.5" outlineLevel="6">
      <c r="A143" s="14" t="s">
        <v>189</v>
      </c>
      <c r="B143" s="12" t="s">
        <v>27</v>
      </c>
      <c r="C143" s="12" t="s">
        <v>187</v>
      </c>
      <c r="D143" s="12" t="s">
        <v>5</v>
      </c>
      <c r="E143" s="12"/>
      <c r="F143" s="13">
        <f>F144</f>
        <v>0</v>
      </c>
      <c r="G143" s="13">
        <f aca="true" t="shared" si="62" ref="G143:W143">G144</f>
        <v>0</v>
      </c>
      <c r="H143" s="13">
        <f t="shared" si="62"/>
        <v>0</v>
      </c>
      <c r="I143" s="13">
        <f t="shared" si="62"/>
        <v>0</v>
      </c>
      <c r="J143" s="13">
        <f t="shared" si="62"/>
        <v>0</v>
      </c>
      <c r="K143" s="13">
        <f t="shared" si="62"/>
        <v>0</v>
      </c>
      <c r="L143" s="13">
        <f t="shared" si="62"/>
        <v>0</v>
      </c>
      <c r="M143" s="13">
        <f t="shared" si="62"/>
        <v>0</v>
      </c>
      <c r="N143" s="13">
        <f t="shared" si="62"/>
        <v>0</v>
      </c>
      <c r="O143" s="13">
        <f t="shared" si="62"/>
        <v>0</v>
      </c>
      <c r="P143" s="13">
        <f t="shared" si="62"/>
        <v>0</v>
      </c>
      <c r="Q143" s="13">
        <f t="shared" si="62"/>
        <v>0</v>
      </c>
      <c r="R143" s="13">
        <f t="shared" si="62"/>
        <v>0</v>
      </c>
      <c r="S143" s="13">
        <f t="shared" si="62"/>
        <v>0</v>
      </c>
      <c r="T143" s="13">
        <f t="shared" si="62"/>
        <v>0</v>
      </c>
      <c r="U143" s="13">
        <f t="shared" si="62"/>
        <v>0</v>
      </c>
      <c r="V143" s="13">
        <f t="shared" si="62"/>
        <v>0</v>
      </c>
      <c r="W143" s="13">
        <f t="shared" si="62"/>
        <v>0</v>
      </c>
      <c r="X143" s="55">
        <v>0</v>
      </c>
    </row>
    <row r="144" spans="1:24" s="28" customFormat="1" ht="15.75" outlineLevel="6">
      <c r="A144" s="5" t="s">
        <v>190</v>
      </c>
      <c r="B144" s="6" t="s">
        <v>27</v>
      </c>
      <c r="C144" s="6" t="s">
        <v>187</v>
      </c>
      <c r="D144" s="6" t="s">
        <v>188</v>
      </c>
      <c r="E144" s="6"/>
      <c r="F144" s="7">
        <v>0</v>
      </c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46"/>
      <c r="W144" s="50">
        <v>0</v>
      </c>
      <c r="X144" s="55">
        <v>0</v>
      </c>
    </row>
    <row r="145" spans="1:24" s="28" customFormat="1" ht="17.25" customHeight="1" outlineLevel="6">
      <c r="A145" s="16" t="s">
        <v>227</v>
      </c>
      <c r="B145" s="17" t="s">
        <v>143</v>
      </c>
      <c r="C145" s="17" t="s">
        <v>6</v>
      </c>
      <c r="D145" s="17" t="s">
        <v>5</v>
      </c>
      <c r="E145" s="17"/>
      <c r="F145" s="18">
        <f>F146+F155</f>
        <v>19199.63141</v>
      </c>
      <c r="G145" s="18">
        <f aca="true" t="shared" si="63" ref="G145:W145">G146+G155</f>
        <v>0</v>
      </c>
      <c r="H145" s="18">
        <f t="shared" si="63"/>
        <v>0</v>
      </c>
      <c r="I145" s="18">
        <f t="shared" si="63"/>
        <v>0</v>
      </c>
      <c r="J145" s="18">
        <f t="shared" si="63"/>
        <v>0</v>
      </c>
      <c r="K145" s="18">
        <f t="shared" si="63"/>
        <v>0</v>
      </c>
      <c r="L145" s="18">
        <f t="shared" si="63"/>
        <v>0</v>
      </c>
      <c r="M145" s="18">
        <f t="shared" si="63"/>
        <v>0</v>
      </c>
      <c r="N145" s="18">
        <f t="shared" si="63"/>
        <v>0</v>
      </c>
      <c r="O145" s="18">
        <f t="shared" si="63"/>
        <v>0</v>
      </c>
      <c r="P145" s="18">
        <f t="shared" si="63"/>
        <v>0</v>
      </c>
      <c r="Q145" s="18">
        <f t="shared" si="63"/>
        <v>0</v>
      </c>
      <c r="R145" s="18">
        <f t="shared" si="63"/>
        <v>0</v>
      </c>
      <c r="S145" s="18">
        <f t="shared" si="63"/>
        <v>0</v>
      </c>
      <c r="T145" s="18">
        <f t="shared" si="63"/>
        <v>0</v>
      </c>
      <c r="U145" s="18">
        <f t="shared" si="63"/>
        <v>0</v>
      </c>
      <c r="V145" s="18">
        <f t="shared" si="63"/>
        <v>0</v>
      </c>
      <c r="W145" s="18">
        <f t="shared" si="63"/>
        <v>15623.606890000001</v>
      </c>
      <c r="X145" s="55">
        <f t="shared" si="30"/>
        <v>81.37451473085336</v>
      </c>
    </row>
    <row r="146" spans="1:24" s="28" customFormat="1" ht="15.75" outlineLevel="3">
      <c r="A146" s="8" t="s">
        <v>92</v>
      </c>
      <c r="B146" s="9" t="s">
        <v>28</v>
      </c>
      <c r="C146" s="9" t="s">
        <v>6</v>
      </c>
      <c r="D146" s="9" t="s">
        <v>5</v>
      </c>
      <c r="E146" s="9"/>
      <c r="F146" s="10">
        <f>F147+F150+F153</f>
        <v>15749.90141</v>
      </c>
      <c r="G146" s="10">
        <f aca="true" t="shared" si="64" ref="G146:W146">G147+G150+G153</f>
        <v>0</v>
      </c>
      <c r="H146" s="10">
        <f t="shared" si="64"/>
        <v>0</v>
      </c>
      <c r="I146" s="10">
        <f t="shared" si="64"/>
        <v>0</v>
      </c>
      <c r="J146" s="10">
        <f t="shared" si="64"/>
        <v>0</v>
      </c>
      <c r="K146" s="10">
        <f t="shared" si="64"/>
        <v>0</v>
      </c>
      <c r="L146" s="10">
        <f t="shared" si="64"/>
        <v>0</v>
      </c>
      <c r="M146" s="10">
        <f t="shared" si="64"/>
        <v>0</v>
      </c>
      <c r="N146" s="10">
        <f t="shared" si="64"/>
        <v>0</v>
      </c>
      <c r="O146" s="10">
        <f t="shared" si="64"/>
        <v>0</v>
      </c>
      <c r="P146" s="10">
        <f t="shared" si="64"/>
        <v>0</v>
      </c>
      <c r="Q146" s="10">
        <f t="shared" si="64"/>
        <v>0</v>
      </c>
      <c r="R146" s="10">
        <f t="shared" si="64"/>
        <v>0</v>
      </c>
      <c r="S146" s="10">
        <f t="shared" si="64"/>
        <v>0</v>
      </c>
      <c r="T146" s="10">
        <f t="shared" si="64"/>
        <v>0</v>
      </c>
      <c r="U146" s="10">
        <f t="shared" si="64"/>
        <v>0</v>
      </c>
      <c r="V146" s="10">
        <f t="shared" si="64"/>
        <v>0</v>
      </c>
      <c r="W146" s="10">
        <f t="shared" si="64"/>
        <v>12808.610620000001</v>
      </c>
      <c r="X146" s="55">
        <f t="shared" si="30"/>
        <v>81.32502094182951</v>
      </c>
    </row>
    <row r="147" spans="1:24" s="28" customFormat="1" ht="31.5" customHeight="1" outlineLevel="3">
      <c r="A147" s="25" t="s">
        <v>164</v>
      </c>
      <c r="B147" s="12" t="s">
        <v>28</v>
      </c>
      <c r="C147" s="12" t="s">
        <v>163</v>
      </c>
      <c r="D147" s="12" t="s">
        <v>5</v>
      </c>
      <c r="E147" s="12"/>
      <c r="F147" s="13">
        <f>F148</f>
        <v>13344.04</v>
      </c>
      <c r="G147" s="13">
        <f aca="true" t="shared" si="65" ref="G147:W148">G148</f>
        <v>0</v>
      </c>
      <c r="H147" s="13">
        <f t="shared" si="65"/>
        <v>0</v>
      </c>
      <c r="I147" s="13">
        <f t="shared" si="65"/>
        <v>0</v>
      </c>
      <c r="J147" s="13">
        <f t="shared" si="65"/>
        <v>0</v>
      </c>
      <c r="K147" s="13">
        <f t="shared" si="65"/>
        <v>0</v>
      </c>
      <c r="L147" s="13">
        <f t="shared" si="65"/>
        <v>0</v>
      </c>
      <c r="M147" s="13">
        <f t="shared" si="65"/>
        <v>0</v>
      </c>
      <c r="N147" s="13">
        <f t="shared" si="65"/>
        <v>0</v>
      </c>
      <c r="O147" s="13">
        <f t="shared" si="65"/>
        <v>0</v>
      </c>
      <c r="P147" s="13">
        <f t="shared" si="65"/>
        <v>0</v>
      </c>
      <c r="Q147" s="13">
        <f t="shared" si="65"/>
        <v>0</v>
      </c>
      <c r="R147" s="13">
        <f t="shared" si="65"/>
        <v>0</v>
      </c>
      <c r="S147" s="13">
        <f t="shared" si="65"/>
        <v>0</v>
      </c>
      <c r="T147" s="13">
        <f t="shared" si="65"/>
        <v>0</v>
      </c>
      <c r="U147" s="13">
        <f t="shared" si="65"/>
        <v>0</v>
      </c>
      <c r="V147" s="13">
        <f t="shared" si="65"/>
        <v>0</v>
      </c>
      <c r="W147" s="13">
        <f t="shared" si="65"/>
        <v>11091.44597</v>
      </c>
      <c r="X147" s="55">
        <f aca="true" t="shared" si="66" ref="X147:X214">W147/F147*100</f>
        <v>83.11910013758951</v>
      </c>
    </row>
    <row r="148" spans="1:24" s="28" customFormat="1" ht="15.75" outlineLevel="3">
      <c r="A148" s="5" t="s">
        <v>106</v>
      </c>
      <c r="B148" s="6" t="s">
        <v>28</v>
      </c>
      <c r="C148" s="6" t="s">
        <v>52</v>
      </c>
      <c r="D148" s="6" t="s">
        <v>5</v>
      </c>
      <c r="E148" s="6"/>
      <c r="F148" s="7">
        <f>F149</f>
        <v>13344.04</v>
      </c>
      <c r="G148" s="7">
        <f t="shared" si="65"/>
        <v>0</v>
      </c>
      <c r="H148" s="7">
        <f t="shared" si="65"/>
        <v>0</v>
      </c>
      <c r="I148" s="7">
        <f t="shared" si="65"/>
        <v>0</v>
      </c>
      <c r="J148" s="7">
        <f t="shared" si="65"/>
        <v>0</v>
      </c>
      <c r="K148" s="7">
        <f t="shared" si="65"/>
        <v>0</v>
      </c>
      <c r="L148" s="7">
        <f t="shared" si="65"/>
        <v>0</v>
      </c>
      <c r="M148" s="7">
        <f t="shared" si="65"/>
        <v>0</v>
      </c>
      <c r="N148" s="7">
        <f t="shared" si="65"/>
        <v>0</v>
      </c>
      <c r="O148" s="7">
        <f t="shared" si="65"/>
        <v>0</v>
      </c>
      <c r="P148" s="7">
        <f t="shared" si="65"/>
        <v>0</v>
      </c>
      <c r="Q148" s="7">
        <f t="shared" si="65"/>
        <v>0</v>
      </c>
      <c r="R148" s="7">
        <f t="shared" si="65"/>
        <v>0</v>
      </c>
      <c r="S148" s="7">
        <f t="shared" si="65"/>
        <v>0</v>
      </c>
      <c r="T148" s="7">
        <f t="shared" si="65"/>
        <v>0</v>
      </c>
      <c r="U148" s="7">
        <f t="shared" si="65"/>
        <v>0</v>
      </c>
      <c r="V148" s="7">
        <f t="shared" si="65"/>
        <v>0</v>
      </c>
      <c r="W148" s="7">
        <f t="shared" si="65"/>
        <v>11091.44597</v>
      </c>
      <c r="X148" s="55">
        <f t="shared" si="66"/>
        <v>83.11910013758951</v>
      </c>
    </row>
    <row r="149" spans="1:24" s="28" customFormat="1" ht="15.75" outlineLevel="3">
      <c r="A149" s="5" t="s">
        <v>107</v>
      </c>
      <c r="B149" s="6" t="s">
        <v>28</v>
      </c>
      <c r="C149" s="6" t="s">
        <v>52</v>
      </c>
      <c r="D149" s="6" t="s">
        <v>46</v>
      </c>
      <c r="E149" s="6"/>
      <c r="F149" s="7">
        <v>13344.04</v>
      </c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46"/>
      <c r="W149" s="50">
        <v>11091.44597</v>
      </c>
      <c r="X149" s="55">
        <f t="shared" si="66"/>
        <v>83.11910013758951</v>
      </c>
    </row>
    <row r="150" spans="1:24" s="28" customFormat="1" ht="15.75" outlineLevel="3">
      <c r="A150" s="25" t="s">
        <v>166</v>
      </c>
      <c r="B150" s="12" t="s">
        <v>28</v>
      </c>
      <c r="C150" s="12" t="s">
        <v>165</v>
      </c>
      <c r="D150" s="12" t="s">
        <v>5</v>
      </c>
      <c r="E150" s="12"/>
      <c r="F150" s="13">
        <f>F151</f>
        <v>1525.86141</v>
      </c>
      <c r="G150" s="13">
        <f aca="true" t="shared" si="67" ref="G150:W151">G151</f>
        <v>0</v>
      </c>
      <c r="H150" s="13">
        <f t="shared" si="67"/>
        <v>0</v>
      </c>
      <c r="I150" s="13">
        <f t="shared" si="67"/>
        <v>0</v>
      </c>
      <c r="J150" s="13">
        <f t="shared" si="67"/>
        <v>0</v>
      </c>
      <c r="K150" s="13">
        <f t="shared" si="67"/>
        <v>0</v>
      </c>
      <c r="L150" s="13">
        <f t="shared" si="67"/>
        <v>0</v>
      </c>
      <c r="M150" s="13">
        <f t="shared" si="67"/>
        <v>0</v>
      </c>
      <c r="N150" s="13">
        <f t="shared" si="67"/>
        <v>0</v>
      </c>
      <c r="O150" s="13">
        <f t="shared" si="67"/>
        <v>0</v>
      </c>
      <c r="P150" s="13">
        <f t="shared" si="67"/>
        <v>0</v>
      </c>
      <c r="Q150" s="13">
        <f t="shared" si="67"/>
        <v>0</v>
      </c>
      <c r="R150" s="13">
        <f t="shared" si="67"/>
        <v>0</v>
      </c>
      <c r="S150" s="13">
        <f t="shared" si="67"/>
        <v>0</v>
      </c>
      <c r="T150" s="13">
        <f t="shared" si="67"/>
        <v>0</v>
      </c>
      <c r="U150" s="13">
        <f t="shared" si="67"/>
        <v>0</v>
      </c>
      <c r="V150" s="13">
        <f t="shared" si="67"/>
        <v>0</v>
      </c>
      <c r="W150" s="13">
        <f t="shared" si="67"/>
        <v>1048.02289</v>
      </c>
      <c r="X150" s="55">
        <f t="shared" si="66"/>
        <v>68.68401567348111</v>
      </c>
    </row>
    <row r="151" spans="1:24" s="28" customFormat="1" ht="15.75" outlineLevel="3">
      <c r="A151" s="5" t="s">
        <v>106</v>
      </c>
      <c r="B151" s="6" t="s">
        <v>28</v>
      </c>
      <c r="C151" s="6" t="s">
        <v>53</v>
      </c>
      <c r="D151" s="6" t="s">
        <v>5</v>
      </c>
      <c r="E151" s="6"/>
      <c r="F151" s="7">
        <f>F152</f>
        <v>1525.86141</v>
      </c>
      <c r="G151" s="7">
        <f t="shared" si="67"/>
        <v>0</v>
      </c>
      <c r="H151" s="7">
        <f t="shared" si="67"/>
        <v>0</v>
      </c>
      <c r="I151" s="7">
        <f t="shared" si="67"/>
        <v>0</v>
      </c>
      <c r="J151" s="7">
        <f t="shared" si="67"/>
        <v>0</v>
      </c>
      <c r="K151" s="7">
        <f t="shared" si="67"/>
        <v>0</v>
      </c>
      <c r="L151" s="7">
        <f t="shared" si="67"/>
        <v>0</v>
      </c>
      <c r="M151" s="7">
        <f t="shared" si="67"/>
        <v>0</v>
      </c>
      <c r="N151" s="7">
        <f t="shared" si="67"/>
        <v>0</v>
      </c>
      <c r="O151" s="7">
        <f t="shared" si="67"/>
        <v>0</v>
      </c>
      <c r="P151" s="7">
        <f t="shared" si="67"/>
        <v>0</v>
      </c>
      <c r="Q151" s="7">
        <f t="shared" si="67"/>
        <v>0</v>
      </c>
      <c r="R151" s="7">
        <f t="shared" si="67"/>
        <v>0</v>
      </c>
      <c r="S151" s="7">
        <f t="shared" si="67"/>
        <v>0</v>
      </c>
      <c r="T151" s="7">
        <f t="shared" si="67"/>
        <v>0</v>
      </c>
      <c r="U151" s="7">
        <f t="shared" si="67"/>
        <v>0</v>
      </c>
      <c r="V151" s="7">
        <f t="shared" si="67"/>
        <v>0</v>
      </c>
      <c r="W151" s="7">
        <f t="shared" si="67"/>
        <v>1048.02289</v>
      </c>
      <c r="X151" s="55">
        <f t="shared" si="66"/>
        <v>68.68401567348111</v>
      </c>
    </row>
    <row r="152" spans="1:24" s="28" customFormat="1" ht="15.75" outlineLevel="3">
      <c r="A152" s="5" t="s">
        <v>107</v>
      </c>
      <c r="B152" s="6" t="s">
        <v>28</v>
      </c>
      <c r="C152" s="6" t="s">
        <v>53</v>
      </c>
      <c r="D152" s="6" t="s">
        <v>46</v>
      </c>
      <c r="E152" s="6"/>
      <c r="F152" s="7">
        <v>1525.86141</v>
      </c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46"/>
      <c r="W152" s="50">
        <v>1048.02289</v>
      </c>
      <c r="X152" s="55">
        <f t="shared" si="66"/>
        <v>68.68401567348111</v>
      </c>
    </row>
    <row r="153" spans="1:24" s="28" customFormat="1" ht="15.75" outlineLevel="3">
      <c r="A153" s="14" t="s">
        <v>90</v>
      </c>
      <c r="B153" s="12" t="s">
        <v>28</v>
      </c>
      <c r="C153" s="12" t="s">
        <v>26</v>
      </c>
      <c r="D153" s="12" t="s">
        <v>5</v>
      </c>
      <c r="E153" s="12"/>
      <c r="F153" s="13">
        <f>F154</f>
        <v>880</v>
      </c>
      <c r="G153" s="13">
        <f aca="true" t="shared" si="68" ref="G153:W153">G154</f>
        <v>0</v>
      </c>
      <c r="H153" s="13">
        <f t="shared" si="68"/>
        <v>0</v>
      </c>
      <c r="I153" s="13">
        <f t="shared" si="68"/>
        <v>0</v>
      </c>
      <c r="J153" s="13">
        <f t="shared" si="68"/>
        <v>0</v>
      </c>
      <c r="K153" s="13">
        <f t="shared" si="68"/>
        <v>0</v>
      </c>
      <c r="L153" s="13">
        <f t="shared" si="68"/>
        <v>0</v>
      </c>
      <c r="M153" s="13">
        <f t="shared" si="68"/>
        <v>0</v>
      </c>
      <c r="N153" s="13">
        <f t="shared" si="68"/>
        <v>0</v>
      </c>
      <c r="O153" s="13">
        <f t="shared" si="68"/>
        <v>0</v>
      </c>
      <c r="P153" s="13">
        <f t="shared" si="68"/>
        <v>0</v>
      </c>
      <c r="Q153" s="13">
        <f t="shared" si="68"/>
        <v>0</v>
      </c>
      <c r="R153" s="13">
        <f t="shared" si="68"/>
        <v>0</v>
      </c>
      <c r="S153" s="13">
        <f t="shared" si="68"/>
        <v>0</v>
      </c>
      <c r="T153" s="13">
        <f t="shared" si="68"/>
        <v>0</v>
      </c>
      <c r="U153" s="13">
        <f t="shared" si="68"/>
        <v>0</v>
      </c>
      <c r="V153" s="13">
        <f t="shared" si="68"/>
        <v>0</v>
      </c>
      <c r="W153" s="13">
        <f t="shared" si="68"/>
        <v>669.14176</v>
      </c>
      <c r="X153" s="55">
        <f t="shared" si="66"/>
        <v>76.03883636363636</v>
      </c>
    </row>
    <row r="154" spans="1:24" s="28" customFormat="1" ht="15.75" outlineLevel="3">
      <c r="A154" s="5" t="s">
        <v>68</v>
      </c>
      <c r="B154" s="6" t="s">
        <v>28</v>
      </c>
      <c r="C154" s="6" t="s">
        <v>26</v>
      </c>
      <c r="D154" s="6" t="s">
        <v>9</v>
      </c>
      <c r="E154" s="6"/>
      <c r="F154" s="7">
        <v>880</v>
      </c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46"/>
      <c r="W154" s="50">
        <v>669.14176</v>
      </c>
      <c r="X154" s="55">
        <f t="shared" si="66"/>
        <v>76.03883636363636</v>
      </c>
    </row>
    <row r="155" spans="1:24" s="28" customFormat="1" ht="15.75" outlineLevel="3">
      <c r="A155" s="8" t="s">
        <v>233</v>
      </c>
      <c r="B155" s="9" t="s">
        <v>30</v>
      </c>
      <c r="C155" s="9" t="s">
        <v>6</v>
      </c>
      <c r="D155" s="9" t="s">
        <v>5</v>
      </c>
      <c r="E155" s="9"/>
      <c r="F155" s="10">
        <f>F156</f>
        <v>3449.73</v>
      </c>
      <c r="G155" s="10">
        <f aca="true" t="shared" si="69" ref="G155:W157">G156</f>
        <v>0</v>
      </c>
      <c r="H155" s="10">
        <f t="shared" si="69"/>
        <v>0</v>
      </c>
      <c r="I155" s="10">
        <f t="shared" si="69"/>
        <v>0</v>
      </c>
      <c r="J155" s="10">
        <f t="shared" si="69"/>
        <v>0</v>
      </c>
      <c r="K155" s="10">
        <f t="shared" si="69"/>
        <v>0</v>
      </c>
      <c r="L155" s="10">
        <f t="shared" si="69"/>
        <v>0</v>
      </c>
      <c r="M155" s="10">
        <f t="shared" si="69"/>
        <v>0</v>
      </c>
      <c r="N155" s="10">
        <f t="shared" si="69"/>
        <v>0</v>
      </c>
      <c r="O155" s="10">
        <f t="shared" si="69"/>
        <v>0</v>
      </c>
      <c r="P155" s="10">
        <f t="shared" si="69"/>
        <v>0</v>
      </c>
      <c r="Q155" s="10">
        <f t="shared" si="69"/>
        <v>0</v>
      </c>
      <c r="R155" s="10">
        <f t="shared" si="69"/>
        <v>0</v>
      </c>
      <c r="S155" s="10">
        <f t="shared" si="69"/>
        <v>0</v>
      </c>
      <c r="T155" s="10">
        <f t="shared" si="69"/>
        <v>0</v>
      </c>
      <c r="U155" s="10">
        <f t="shared" si="69"/>
        <v>0</v>
      </c>
      <c r="V155" s="10">
        <f t="shared" si="69"/>
        <v>0</v>
      </c>
      <c r="W155" s="10">
        <f t="shared" si="69"/>
        <v>2814.99627</v>
      </c>
      <c r="X155" s="55">
        <f t="shared" si="66"/>
        <v>81.60048090720143</v>
      </c>
    </row>
    <row r="156" spans="1:24" s="28" customFormat="1" ht="63" outlineLevel="4">
      <c r="A156" s="25" t="s">
        <v>242</v>
      </c>
      <c r="B156" s="12" t="s">
        <v>30</v>
      </c>
      <c r="C156" s="12" t="s">
        <v>160</v>
      </c>
      <c r="D156" s="12" t="s">
        <v>5</v>
      </c>
      <c r="E156" s="12"/>
      <c r="F156" s="13">
        <f>F157</f>
        <v>3449.73</v>
      </c>
      <c r="G156" s="13">
        <f t="shared" si="69"/>
        <v>0</v>
      </c>
      <c r="H156" s="13">
        <f t="shared" si="69"/>
        <v>0</v>
      </c>
      <c r="I156" s="13">
        <f t="shared" si="69"/>
        <v>0</v>
      </c>
      <c r="J156" s="13">
        <f t="shared" si="69"/>
        <v>0</v>
      </c>
      <c r="K156" s="13">
        <f t="shared" si="69"/>
        <v>0</v>
      </c>
      <c r="L156" s="13">
        <f t="shared" si="69"/>
        <v>0</v>
      </c>
      <c r="M156" s="13">
        <f t="shared" si="69"/>
        <v>0</v>
      </c>
      <c r="N156" s="13">
        <f t="shared" si="69"/>
        <v>0</v>
      </c>
      <c r="O156" s="13">
        <f t="shared" si="69"/>
        <v>0</v>
      </c>
      <c r="P156" s="13">
        <f t="shared" si="69"/>
        <v>0</v>
      </c>
      <c r="Q156" s="13">
        <f t="shared" si="69"/>
        <v>0</v>
      </c>
      <c r="R156" s="13">
        <f t="shared" si="69"/>
        <v>0</v>
      </c>
      <c r="S156" s="13">
        <f t="shared" si="69"/>
        <v>0</v>
      </c>
      <c r="T156" s="13">
        <f t="shared" si="69"/>
        <v>0</v>
      </c>
      <c r="U156" s="13">
        <f t="shared" si="69"/>
        <v>0</v>
      </c>
      <c r="V156" s="13">
        <f t="shared" si="69"/>
        <v>0</v>
      </c>
      <c r="W156" s="13">
        <f t="shared" si="69"/>
        <v>2814.99627</v>
      </c>
      <c r="X156" s="55">
        <f t="shared" si="66"/>
        <v>81.60048090720143</v>
      </c>
    </row>
    <row r="157" spans="1:24" s="28" customFormat="1" ht="15.75" outlineLevel="5">
      <c r="A157" s="5" t="s">
        <v>106</v>
      </c>
      <c r="B157" s="6" t="s">
        <v>30</v>
      </c>
      <c r="C157" s="6" t="s">
        <v>51</v>
      </c>
      <c r="D157" s="6" t="s">
        <v>5</v>
      </c>
      <c r="E157" s="6"/>
      <c r="F157" s="7">
        <f>F158</f>
        <v>3449.73</v>
      </c>
      <c r="G157" s="7">
        <f t="shared" si="69"/>
        <v>0</v>
      </c>
      <c r="H157" s="7">
        <f t="shared" si="69"/>
        <v>0</v>
      </c>
      <c r="I157" s="7">
        <f t="shared" si="69"/>
        <v>0</v>
      </c>
      <c r="J157" s="7">
        <f t="shared" si="69"/>
        <v>0</v>
      </c>
      <c r="K157" s="7">
        <f t="shared" si="69"/>
        <v>0</v>
      </c>
      <c r="L157" s="7">
        <f t="shared" si="69"/>
        <v>0</v>
      </c>
      <c r="M157" s="7">
        <f t="shared" si="69"/>
        <v>0</v>
      </c>
      <c r="N157" s="7">
        <f t="shared" si="69"/>
        <v>0</v>
      </c>
      <c r="O157" s="7">
        <f t="shared" si="69"/>
        <v>0</v>
      </c>
      <c r="P157" s="7">
        <f t="shared" si="69"/>
        <v>0</v>
      </c>
      <c r="Q157" s="7">
        <f t="shared" si="69"/>
        <v>0</v>
      </c>
      <c r="R157" s="7">
        <f t="shared" si="69"/>
        <v>0</v>
      </c>
      <c r="S157" s="7">
        <f t="shared" si="69"/>
        <v>0</v>
      </c>
      <c r="T157" s="7">
        <f t="shared" si="69"/>
        <v>0</v>
      </c>
      <c r="U157" s="7">
        <f t="shared" si="69"/>
        <v>0</v>
      </c>
      <c r="V157" s="7">
        <f t="shared" si="69"/>
        <v>0</v>
      </c>
      <c r="W157" s="7">
        <f t="shared" si="69"/>
        <v>2814.99627</v>
      </c>
      <c r="X157" s="55">
        <f t="shared" si="66"/>
        <v>81.60048090720143</v>
      </c>
    </row>
    <row r="158" spans="1:24" s="28" customFormat="1" ht="15.75" outlineLevel="6">
      <c r="A158" s="5" t="s">
        <v>107</v>
      </c>
      <c r="B158" s="6" t="s">
        <v>30</v>
      </c>
      <c r="C158" s="6" t="s">
        <v>51</v>
      </c>
      <c r="D158" s="6" t="s">
        <v>46</v>
      </c>
      <c r="E158" s="6"/>
      <c r="F158" s="7">
        <v>3449.73</v>
      </c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46"/>
      <c r="W158" s="50">
        <v>2814.99627</v>
      </c>
      <c r="X158" s="55">
        <f t="shared" si="66"/>
        <v>81.60048090720143</v>
      </c>
    </row>
    <row r="159" spans="1:24" s="28" customFormat="1" ht="16.5" customHeight="1" outlineLevel="6">
      <c r="A159" s="16" t="s">
        <v>234</v>
      </c>
      <c r="B159" s="17" t="s">
        <v>142</v>
      </c>
      <c r="C159" s="17" t="s">
        <v>6</v>
      </c>
      <c r="D159" s="17" t="s">
        <v>5</v>
      </c>
      <c r="E159" s="17"/>
      <c r="F159" s="18">
        <f>F160+F166+F181+F185+F194</f>
        <v>76444.27025</v>
      </c>
      <c r="G159" s="18">
        <f aca="true" t="shared" si="70" ref="G159:V159">G160+G166+G181+G185+G194</f>
        <v>2700</v>
      </c>
      <c r="H159" s="18">
        <f t="shared" si="70"/>
        <v>2700</v>
      </c>
      <c r="I159" s="18">
        <f t="shared" si="70"/>
        <v>2700</v>
      </c>
      <c r="J159" s="18">
        <f t="shared" si="70"/>
        <v>2700</v>
      </c>
      <c r="K159" s="18">
        <f t="shared" si="70"/>
        <v>2700</v>
      </c>
      <c r="L159" s="18">
        <f t="shared" si="70"/>
        <v>2700</v>
      </c>
      <c r="M159" s="18">
        <f t="shared" si="70"/>
        <v>2700</v>
      </c>
      <c r="N159" s="18">
        <f t="shared" si="70"/>
        <v>2700</v>
      </c>
      <c r="O159" s="18">
        <f t="shared" si="70"/>
        <v>2700</v>
      </c>
      <c r="P159" s="18">
        <f t="shared" si="70"/>
        <v>2700</v>
      </c>
      <c r="Q159" s="18">
        <f t="shared" si="70"/>
        <v>2700</v>
      </c>
      <c r="R159" s="18">
        <f t="shared" si="70"/>
        <v>2700</v>
      </c>
      <c r="S159" s="18">
        <f t="shared" si="70"/>
        <v>2700</v>
      </c>
      <c r="T159" s="18">
        <f t="shared" si="70"/>
        <v>2700</v>
      </c>
      <c r="U159" s="18">
        <f t="shared" si="70"/>
        <v>2700</v>
      </c>
      <c r="V159" s="18">
        <f t="shared" si="70"/>
        <v>2700</v>
      </c>
      <c r="W159" s="18">
        <f>W160+W166+W181+W185+W194</f>
        <v>45950.951160000004</v>
      </c>
      <c r="X159" s="55">
        <f t="shared" si="66"/>
        <v>60.1103928518436</v>
      </c>
    </row>
    <row r="160" spans="1:24" s="28" customFormat="1" ht="15.75" outlineLevel="6">
      <c r="A160" s="8" t="s">
        <v>105</v>
      </c>
      <c r="B160" s="9" t="s">
        <v>44</v>
      </c>
      <c r="C160" s="9" t="s">
        <v>6</v>
      </c>
      <c r="D160" s="9" t="s">
        <v>5</v>
      </c>
      <c r="E160" s="9"/>
      <c r="F160" s="10">
        <f>F163+F161</f>
        <v>33922.199</v>
      </c>
      <c r="G160" s="10">
        <f aca="true" t="shared" si="71" ref="G160:W160">G163+G161</f>
        <v>0</v>
      </c>
      <c r="H160" s="10">
        <f t="shared" si="71"/>
        <v>0</v>
      </c>
      <c r="I160" s="10">
        <f t="shared" si="71"/>
        <v>0</v>
      </c>
      <c r="J160" s="10">
        <f t="shared" si="71"/>
        <v>0</v>
      </c>
      <c r="K160" s="10">
        <f t="shared" si="71"/>
        <v>0</v>
      </c>
      <c r="L160" s="10">
        <f t="shared" si="71"/>
        <v>0</v>
      </c>
      <c r="M160" s="10">
        <f t="shared" si="71"/>
        <v>0</v>
      </c>
      <c r="N160" s="10">
        <f t="shared" si="71"/>
        <v>0</v>
      </c>
      <c r="O160" s="10">
        <f t="shared" si="71"/>
        <v>0</v>
      </c>
      <c r="P160" s="10">
        <f t="shared" si="71"/>
        <v>0</v>
      </c>
      <c r="Q160" s="10">
        <f t="shared" si="71"/>
        <v>0</v>
      </c>
      <c r="R160" s="10">
        <f t="shared" si="71"/>
        <v>0</v>
      </c>
      <c r="S160" s="10">
        <f t="shared" si="71"/>
        <v>0</v>
      </c>
      <c r="T160" s="10">
        <f t="shared" si="71"/>
        <v>0</v>
      </c>
      <c r="U160" s="10">
        <f t="shared" si="71"/>
        <v>0</v>
      </c>
      <c r="V160" s="10">
        <f t="shared" si="71"/>
        <v>0</v>
      </c>
      <c r="W160" s="10">
        <f t="shared" si="71"/>
        <v>15335.80195</v>
      </c>
      <c r="X160" s="55">
        <f t="shared" si="66"/>
        <v>45.20874943867878</v>
      </c>
    </row>
    <row r="161" spans="1:24" s="28" customFormat="1" ht="65.25" customHeight="1" outlineLevel="6">
      <c r="A161" s="8" t="s">
        <v>264</v>
      </c>
      <c r="B161" s="9" t="s">
        <v>44</v>
      </c>
      <c r="C161" s="9" t="s">
        <v>263</v>
      </c>
      <c r="D161" s="9" t="s">
        <v>5</v>
      </c>
      <c r="E161" s="9"/>
      <c r="F161" s="10">
        <f>F162</f>
        <v>10155.549</v>
      </c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>
        <f>W162</f>
        <v>0</v>
      </c>
      <c r="X161" s="55">
        <f t="shared" si="66"/>
        <v>0</v>
      </c>
    </row>
    <row r="162" spans="1:24" s="28" customFormat="1" ht="15.75" outlineLevel="6">
      <c r="A162" s="5" t="s">
        <v>107</v>
      </c>
      <c r="B162" s="6" t="s">
        <v>44</v>
      </c>
      <c r="C162" s="6" t="s">
        <v>263</v>
      </c>
      <c r="D162" s="6" t="s">
        <v>46</v>
      </c>
      <c r="E162" s="6"/>
      <c r="F162" s="7">
        <v>10155.549</v>
      </c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46"/>
      <c r="W162" s="50">
        <v>0</v>
      </c>
      <c r="X162" s="55">
        <f t="shared" si="66"/>
        <v>0</v>
      </c>
    </row>
    <row r="163" spans="1:24" s="28" customFormat="1" ht="15.75" outlineLevel="6">
      <c r="A163" s="14" t="s">
        <v>154</v>
      </c>
      <c r="B163" s="12" t="s">
        <v>44</v>
      </c>
      <c r="C163" s="12" t="s">
        <v>153</v>
      </c>
      <c r="D163" s="12" t="s">
        <v>5</v>
      </c>
      <c r="E163" s="12"/>
      <c r="F163" s="13">
        <f>F164</f>
        <v>23766.65</v>
      </c>
      <c r="G163" s="13">
        <f aca="true" t="shared" si="72" ref="G163:W164">G164</f>
        <v>0</v>
      </c>
      <c r="H163" s="13">
        <f t="shared" si="72"/>
        <v>0</v>
      </c>
      <c r="I163" s="13">
        <f t="shared" si="72"/>
        <v>0</v>
      </c>
      <c r="J163" s="13">
        <f t="shared" si="72"/>
        <v>0</v>
      </c>
      <c r="K163" s="13">
        <f t="shared" si="72"/>
        <v>0</v>
      </c>
      <c r="L163" s="13">
        <f t="shared" si="72"/>
        <v>0</v>
      </c>
      <c r="M163" s="13">
        <f t="shared" si="72"/>
        <v>0</v>
      </c>
      <c r="N163" s="13">
        <f t="shared" si="72"/>
        <v>0</v>
      </c>
      <c r="O163" s="13">
        <f t="shared" si="72"/>
        <v>0</v>
      </c>
      <c r="P163" s="13">
        <f t="shared" si="72"/>
        <v>0</v>
      </c>
      <c r="Q163" s="13">
        <f t="shared" si="72"/>
        <v>0</v>
      </c>
      <c r="R163" s="13">
        <f t="shared" si="72"/>
        <v>0</v>
      </c>
      <c r="S163" s="13">
        <f t="shared" si="72"/>
        <v>0</v>
      </c>
      <c r="T163" s="13">
        <f t="shared" si="72"/>
        <v>0</v>
      </c>
      <c r="U163" s="13">
        <f t="shared" si="72"/>
        <v>0</v>
      </c>
      <c r="V163" s="13">
        <f t="shared" si="72"/>
        <v>0</v>
      </c>
      <c r="W163" s="13">
        <f t="shared" si="72"/>
        <v>15335.80195</v>
      </c>
      <c r="X163" s="55">
        <f t="shared" si="66"/>
        <v>64.52656116869646</v>
      </c>
    </row>
    <row r="164" spans="1:24" s="28" customFormat="1" ht="15.75" outlineLevel="6">
      <c r="A164" s="5" t="s">
        <v>106</v>
      </c>
      <c r="B164" s="6" t="s">
        <v>44</v>
      </c>
      <c r="C164" s="6" t="s">
        <v>45</v>
      </c>
      <c r="D164" s="6" t="s">
        <v>5</v>
      </c>
      <c r="E164" s="6"/>
      <c r="F164" s="7">
        <f>F165</f>
        <v>23766.65</v>
      </c>
      <c r="G164" s="7">
        <f t="shared" si="72"/>
        <v>0</v>
      </c>
      <c r="H164" s="7">
        <f t="shared" si="72"/>
        <v>0</v>
      </c>
      <c r="I164" s="7">
        <f t="shared" si="72"/>
        <v>0</v>
      </c>
      <c r="J164" s="7">
        <f t="shared" si="72"/>
        <v>0</v>
      </c>
      <c r="K164" s="7">
        <f t="shared" si="72"/>
        <v>0</v>
      </c>
      <c r="L164" s="7">
        <f t="shared" si="72"/>
        <v>0</v>
      </c>
      <c r="M164" s="7">
        <f t="shared" si="72"/>
        <v>0</v>
      </c>
      <c r="N164" s="7">
        <f t="shared" si="72"/>
        <v>0</v>
      </c>
      <c r="O164" s="7">
        <f t="shared" si="72"/>
        <v>0</v>
      </c>
      <c r="P164" s="7">
        <f t="shared" si="72"/>
        <v>0</v>
      </c>
      <c r="Q164" s="7">
        <f t="shared" si="72"/>
        <v>0</v>
      </c>
      <c r="R164" s="7">
        <f t="shared" si="72"/>
        <v>0</v>
      </c>
      <c r="S164" s="7">
        <f t="shared" si="72"/>
        <v>0</v>
      </c>
      <c r="T164" s="7">
        <f t="shared" si="72"/>
        <v>0</v>
      </c>
      <c r="U164" s="7">
        <f t="shared" si="72"/>
        <v>0</v>
      </c>
      <c r="V164" s="7">
        <f t="shared" si="72"/>
        <v>0</v>
      </c>
      <c r="W164" s="7">
        <f t="shared" si="72"/>
        <v>15335.80195</v>
      </c>
      <c r="X164" s="55">
        <f t="shared" si="66"/>
        <v>64.52656116869646</v>
      </c>
    </row>
    <row r="165" spans="1:24" s="28" customFormat="1" ht="15.75" outlineLevel="6">
      <c r="A165" s="5" t="s">
        <v>107</v>
      </c>
      <c r="B165" s="6" t="s">
        <v>44</v>
      </c>
      <c r="C165" s="6" t="s">
        <v>45</v>
      </c>
      <c r="D165" s="6" t="s">
        <v>46</v>
      </c>
      <c r="E165" s="6"/>
      <c r="F165" s="7">
        <v>23766.65</v>
      </c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46"/>
      <c r="W165" s="50">
        <v>15335.80195</v>
      </c>
      <c r="X165" s="55">
        <f t="shared" si="66"/>
        <v>64.52656116869646</v>
      </c>
    </row>
    <row r="166" spans="1:24" s="28" customFormat="1" ht="15.75" outlineLevel="6">
      <c r="A166" s="8" t="s">
        <v>108</v>
      </c>
      <c r="B166" s="9" t="s">
        <v>47</v>
      </c>
      <c r="C166" s="9" t="s">
        <v>6</v>
      </c>
      <c r="D166" s="9" t="s">
        <v>5</v>
      </c>
      <c r="E166" s="9"/>
      <c r="F166" s="10">
        <f>F169+F172+F175+F178+F167</f>
        <v>21006.45188</v>
      </c>
      <c r="G166" s="10">
        <f aca="true" t="shared" si="73" ref="G166:W166">G169+G172+G175+G178+G167</f>
        <v>0</v>
      </c>
      <c r="H166" s="10">
        <f t="shared" si="73"/>
        <v>0</v>
      </c>
      <c r="I166" s="10">
        <f t="shared" si="73"/>
        <v>0</v>
      </c>
      <c r="J166" s="10">
        <f t="shared" si="73"/>
        <v>0</v>
      </c>
      <c r="K166" s="10">
        <f t="shared" si="73"/>
        <v>0</v>
      </c>
      <c r="L166" s="10">
        <f t="shared" si="73"/>
        <v>0</v>
      </c>
      <c r="M166" s="10">
        <f t="shared" si="73"/>
        <v>0</v>
      </c>
      <c r="N166" s="10">
        <f t="shared" si="73"/>
        <v>0</v>
      </c>
      <c r="O166" s="10">
        <f t="shared" si="73"/>
        <v>0</v>
      </c>
      <c r="P166" s="10">
        <f t="shared" si="73"/>
        <v>0</v>
      </c>
      <c r="Q166" s="10">
        <f t="shared" si="73"/>
        <v>0</v>
      </c>
      <c r="R166" s="10">
        <f t="shared" si="73"/>
        <v>0</v>
      </c>
      <c r="S166" s="10">
        <f t="shared" si="73"/>
        <v>0</v>
      </c>
      <c r="T166" s="10">
        <f t="shared" si="73"/>
        <v>0</v>
      </c>
      <c r="U166" s="10">
        <f t="shared" si="73"/>
        <v>0</v>
      </c>
      <c r="V166" s="10">
        <f t="shared" si="73"/>
        <v>0</v>
      </c>
      <c r="W166" s="10">
        <f t="shared" si="73"/>
        <v>15872.42441</v>
      </c>
      <c r="X166" s="55">
        <f t="shared" si="66"/>
        <v>75.5597589762979</v>
      </c>
    </row>
    <row r="167" spans="1:24" s="28" customFormat="1" ht="63" outlineLevel="6">
      <c r="A167" s="8" t="s">
        <v>264</v>
      </c>
      <c r="B167" s="9" t="s">
        <v>47</v>
      </c>
      <c r="C167" s="9" t="s">
        <v>263</v>
      </c>
      <c r="D167" s="9" t="s">
        <v>5</v>
      </c>
      <c r="E167" s="9"/>
      <c r="F167" s="10">
        <f>F168</f>
        <v>782.451</v>
      </c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>
        <f>W168</f>
        <v>782.451</v>
      </c>
      <c r="X167" s="55">
        <f>W167/F167*100</f>
        <v>100</v>
      </c>
    </row>
    <row r="168" spans="1:24" s="28" customFormat="1" ht="15.75" outlineLevel="6">
      <c r="A168" s="5" t="s">
        <v>107</v>
      </c>
      <c r="B168" s="6" t="s">
        <v>47</v>
      </c>
      <c r="C168" s="6" t="s">
        <v>263</v>
      </c>
      <c r="D168" s="6" t="s">
        <v>46</v>
      </c>
      <c r="E168" s="9"/>
      <c r="F168" s="7">
        <v>782.451</v>
      </c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46"/>
      <c r="W168" s="50">
        <v>782.451</v>
      </c>
      <c r="X168" s="55">
        <f>W168/F168*100</f>
        <v>100</v>
      </c>
    </row>
    <row r="169" spans="1:24" s="28" customFormat="1" ht="15.75" outlineLevel="6">
      <c r="A169" s="14" t="s">
        <v>154</v>
      </c>
      <c r="B169" s="9" t="s">
        <v>47</v>
      </c>
      <c r="C169" s="9" t="s">
        <v>153</v>
      </c>
      <c r="D169" s="9" t="s">
        <v>5</v>
      </c>
      <c r="E169" s="9"/>
      <c r="F169" s="13">
        <f>F170</f>
        <v>15681.78</v>
      </c>
      <c r="G169" s="13">
        <f aca="true" t="shared" si="74" ref="G169:W170">G170</f>
        <v>0</v>
      </c>
      <c r="H169" s="13">
        <f t="shared" si="74"/>
        <v>0</v>
      </c>
      <c r="I169" s="13">
        <f t="shared" si="74"/>
        <v>0</v>
      </c>
      <c r="J169" s="13">
        <f t="shared" si="74"/>
        <v>0</v>
      </c>
      <c r="K169" s="13">
        <f t="shared" si="74"/>
        <v>0</v>
      </c>
      <c r="L169" s="13">
        <f t="shared" si="74"/>
        <v>0</v>
      </c>
      <c r="M169" s="13">
        <f t="shared" si="74"/>
        <v>0</v>
      </c>
      <c r="N169" s="13">
        <f t="shared" si="74"/>
        <v>0</v>
      </c>
      <c r="O169" s="13">
        <f t="shared" si="74"/>
        <v>0</v>
      </c>
      <c r="P169" s="13">
        <f t="shared" si="74"/>
        <v>0</v>
      </c>
      <c r="Q169" s="13">
        <f t="shared" si="74"/>
        <v>0</v>
      </c>
      <c r="R169" s="13">
        <f t="shared" si="74"/>
        <v>0</v>
      </c>
      <c r="S169" s="13">
        <f t="shared" si="74"/>
        <v>0</v>
      </c>
      <c r="T169" s="13">
        <f t="shared" si="74"/>
        <v>0</v>
      </c>
      <c r="U169" s="13">
        <f t="shared" si="74"/>
        <v>0</v>
      </c>
      <c r="V169" s="13">
        <f t="shared" si="74"/>
        <v>0</v>
      </c>
      <c r="W169" s="13">
        <f t="shared" si="74"/>
        <v>12085.75846</v>
      </c>
      <c r="X169" s="55">
        <f t="shared" si="66"/>
        <v>77.06879231821897</v>
      </c>
    </row>
    <row r="170" spans="1:24" s="28" customFormat="1" ht="15.75" outlineLevel="6">
      <c r="A170" s="5" t="s">
        <v>106</v>
      </c>
      <c r="B170" s="6" t="s">
        <v>47</v>
      </c>
      <c r="C170" s="6" t="s">
        <v>45</v>
      </c>
      <c r="D170" s="6" t="s">
        <v>5</v>
      </c>
      <c r="E170" s="6"/>
      <c r="F170" s="7">
        <f>F171</f>
        <v>15681.78</v>
      </c>
      <c r="G170" s="7">
        <f t="shared" si="74"/>
        <v>0</v>
      </c>
      <c r="H170" s="7">
        <f t="shared" si="74"/>
        <v>0</v>
      </c>
      <c r="I170" s="7">
        <f t="shared" si="74"/>
        <v>0</v>
      </c>
      <c r="J170" s="7">
        <f t="shared" si="74"/>
        <v>0</v>
      </c>
      <c r="K170" s="7">
        <f t="shared" si="74"/>
        <v>0</v>
      </c>
      <c r="L170" s="7">
        <f t="shared" si="74"/>
        <v>0</v>
      </c>
      <c r="M170" s="7">
        <f t="shared" si="74"/>
        <v>0</v>
      </c>
      <c r="N170" s="7">
        <f t="shared" si="74"/>
        <v>0</v>
      </c>
      <c r="O170" s="7">
        <f t="shared" si="74"/>
        <v>0</v>
      </c>
      <c r="P170" s="7">
        <f t="shared" si="74"/>
        <v>0</v>
      </c>
      <c r="Q170" s="7">
        <f t="shared" si="74"/>
        <v>0</v>
      </c>
      <c r="R170" s="7">
        <f t="shared" si="74"/>
        <v>0</v>
      </c>
      <c r="S170" s="7">
        <f t="shared" si="74"/>
        <v>0</v>
      </c>
      <c r="T170" s="7">
        <f t="shared" si="74"/>
        <v>0</v>
      </c>
      <c r="U170" s="7">
        <f t="shared" si="74"/>
        <v>0</v>
      </c>
      <c r="V170" s="7">
        <f t="shared" si="74"/>
        <v>0</v>
      </c>
      <c r="W170" s="7">
        <f t="shared" si="74"/>
        <v>12085.75846</v>
      </c>
      <c r="X170" s="55">
        <f t="shared" si="66"/>
        <v>77.06879231821897</v>
      </c>
    </row>
    <row r="171" spans="1:24" s="28" customFormat="1" ht="15.75" outlineLevel="6">
      <c r="A171" s="5" t="s">
        <v>107</v>
      </c>
      <c r="B171" s="6" t="s">
        <v>47</v>
      </c>
      <c r="C171" s="6" t="s">
        <v>45</v>
      </c>
      <c r="D171" s="6" t="s">
        <v>46</v>
      </c>
      <c r="E171" s="6"/>
      <c r="F171" s="7">
        <v>15681.78</v>
      </c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46"/>
      <c r="W171" s="50">
        <v>12085.75846</v>
      </c>
      <c r="X171" s="55">
        <f t="shared" si="66"/>
        <v>77.06879231821897</v>
      </c>
    </row>
    <row r="172" spans="1:24" s="28" customFormat="1" ht="15.75" outlineLevel="6">
      <c r="A172" s="14" t="s">
        <v>156</v>
      </c>
      <c r="B172" s="12" t="s">
        <v>47</v>
      </c>
      <c r="C172" s="12" t="s">
        <v>155</v>
      </c>
      <c r="D172" s="12" t="s">
        <v>5</v>
      </c>
      <c r="E172" s="12"/>
      <c r="F172" s="13">
        <f>F173</f>
        <v>0</v>
      </c>
      <c r="G172" s="13">
        <f aca="true" t="shared" si="75" ref="G172:W173">G173</f>
        <v>0</v>
      </c>
      <c r="H172" s="13">
        <f t="shared" si="75"/>
        <v>0</v>
      </c>
      <c r="I172" s="13">
        <f t="shared" si="75"/>
        <v>0</v>
      </c>
      <c r="J172" s="13">
        <f t="shared" si="75"/>
        <v>0</v>
      </c>
      <c r="K172" s="13">
        <f t="shared" si="75"/>
        <v>0</v>
      </c>
      <c r="L172" s="13">
        <f t="shared" si="75"/>
        <v>0</v>
      </c>
      <c r="M172" s="13">
        <f t="shared" si="75"/>
        <v>0</v>
      </c>
      <c r="N172" s="13">
        <f t="shared" si="75"/>
        <v>0</v>
      </c>
      <c r="O172" s="13">
        <f t="shared" si="75"/>
        <v>0</v>
      </c>
      <c r="P172" s="13">
        <f t="shared" si="75"/>
        <v>0</v>
      </c>
      <c r="Q172" s="13">
        <f t="shared" si="75"/>
        <v>0</v>
      </c>
      <c r="R172" s="13">
        <f t="shared" si="75"/>
        <v>0</v>
      </c>
      <c r="S172" s="13">
        <f t="shared" si="75"/>
        <v>0</v>
      </c>
      <c r="T172" s="13">
        <f t="shared" si="75"/>
        <v>0</v>
      </c>
      <c r="U172" s="13">
        <f t="shared" si="75"/>
        <v>0</v>
      </c>
      <c r="V172" s="13">
        <f t="shared" si="75"/>
        <v>0</v>
      </c>
      <c r="W172" s="13">
        <f t="shared" si="75"/>
        <v>0</v>
      </c>
      <c r="X172" s="55">
        <v>0</v>
      </c>
    </row>
    <row r="173" spans="1:24" s="28" customFormat="1" ht="15.75" outlineLevel="6">
      <c r="A173" s="5" t="s">
        <v>106</v>
      </c>
      <c r="B173" s="6" t="s">
        <v>47</v>
      </c>
      <c r="C173" s="6" t="s">
        <v>48</v>
      </c>
      <c r="D173" s="6" t="s">
        <v>5</v>
      </c>
      <c r="E173" s="6"/>
      <c r="F173" s="7">
        <f>F174</f>
        <v>0</v>
      </c>
      <c r="G173" s="7">
        <f t="shared" si="75"/>
        <v>0</v>
      </c>
      <c r="H173" s="7">
        <f t="shared" si="75"/>
        <v>0</v>
      </c>
      <c r="I173" s="7">
        <f t="shared" si="75"/>
        <v>0</v>
      </c>
      <c r="J173" s="7">
        <f t="shared" si="75"/>
        <v>0</v>
      </c>
      <c r="K173" s="7">
        <f t="shared" si="75"/>
        <v>0</v>
      </c>
      <c r="L173" s="7">
        <f t="shared" si="75"/>
        <v>0</v>
      </c>
      <c r="M173" s="7">
        <f t="shared" si="75"/>
        <v>0</v>
      </c>
      <c r="N173" s="7">
        <f t="shared" si="75"/>
        <v>0</v>
      </c>
      <c r="O173" s="7">
        <f t="shared" si="75"/>
        <v>0</v>
      </c>
      <c r="P173" s="7">
        <f t="shared" si="75"/>
        <v>0</v>
      </c>
      <c r="Q173" s="7">
        <f t="shared" si="75"/>
        <v>0</v>
      </c>
      <c r="R173" s="7">
        <f t="shared" si="75"/>
        <v>0</v>
      </c>
      <c r="S173" s="7">
        <f t="shared" si="75"/>
        <v>0</v>
      </c>
      <c r="T173" s="7">
        <f t="shared" si="75"/>
        <v>0</v>
      </c>
      <c r="U173" s="7">
        <f t="shared" si="75"/>
        <v>0</v>
      </c>
      <c r="V173" s="7">
        <f t="shared" si="75"/>
        <v>0</v>
      </c>
      <c r="W173" s="7">
        <f t="shared" si="75"/>
        <v>0</v>
      </c>
      <c r="X173" s="55">
        <v>0</v>
      </c>
    </row>
    <row r="174" spans="1:24" s="28" customFormat="1" ht="15.75" outlineLevel="6">
      <c r="A174" s="5" t="s">
        <v>107</v>
      </c>
      <c r="B174" s="6" t="s">
        <v>47</v>
      </c>
      <c r="C174" s="6" t="s">
        <v>48</v>
      </c>
      <c r="D174" s="6" t="s">
        <v>46</v>
      </c>
      <c r="E174" s="6"/>
      <c r="F174" s="7">
        <v>0</v>
      </c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46"/>
      <c r="W174" s="50">
        <v>0</v>
      </c>
      <c r="X174" s="55">
        <v>0</v>
      </c>
    </row>
    <row r="175" spans="1:24" s="28" customFormat="1" ht="15.75" outlineLevel="6">
      <c r="A175" s="14" t="s">
        <v>109</v>
      </c>
      <c r="B175" s="12" t="s">
        <v>47</v>
      </c>
      <c r="C175" s="12" t="s">
        <v>157</v>
      </c>
      <c r="D175" s="12" t="s">
        <v>5</v>
      </c>
      <c r="E175" s="12"/>
      <c r="F175" s="13">
        <f>F176</f>
        <v>3242.22088</v>
      </c>
      <c r="G175" s="13">
        <f aca="true" t="shared" si="76" ref="G175:W176">G176</f>
        <v>0</v>
      </c>
      <c r="H175" s="13">
        <f t="shared" si="76"/>
        <v>0</v>
      </c>
      <c r="I175" s="13">
        <f t="shared" si="76"/>
        <v>0</v>
      </c>
      <c r="J175" s="13">
        <f t="shared" si="76"/>
        <v>0</v>
      </c>
      <c r="K175" s="13">
        <f t="shared" si="76"/>
        <v>0</v>
      </c>
      <c r="L175" s="13">
        <f t="shared" si="76"/>
        <v>0</v>
      </c>
      <c r="M175" s="13">
        <f t="shared" si="76"/>
        <v>0</v>
      </c>
      <c r="N175" s="13">
        <f t="shared" si="76"/>
        <v>0</v>
      </c>
      <c r="O175" s="13">
        <f t="shared" si="76"/>
        <v>0</v>
      </c>
      <c r="P175" s="13">
        <f t="shared" si="76"/>
        <v>0</v>
      </c>
      <c r="Q175" s="13">
        <f t="shared" si="76"/>
        <v>0</v>
      </c>
      <c r="R175" s="13">
        <f t="shared" si="76"/>
        <v>0</v>
      </c>
      <c r="S175" s="13">
        <f t="shared" si="76"/>
        <v>0</v>
      </c>
      <c r="T175" s="13">
        <f t="shared" si="76"/>
        <v>0</v>
      </c>
      <c r="U175" s="13">
        <f t="shared" si="76"/>
        <v>0</v>
      </c>
      <c r="V175" s="13">
        <f t="shared" si="76"/>
        <v>0</v>
      </c>
      <c r="W175" s="13">
        <f t="shared" si="76"/>
        <v>1933.46381</v>
      </c>
      <c r="X175" s="55">
        <f t="shared" si="66"/>
        <v>59.63393246668623</v>
      </c>
    </row>
    <row r="176" spans="1:24" s="28" customFormat="1" ht="15.75" outlineLevel="6">
      <c r="A176" s="5" t="s">
        <v>106</v>
      </c>
      <c r="B176" s="6" t="s">
        <v>47</v>
      </c>
      <c r="C176" s="6" t="s">
        <v>49</v>
      </c>
      <c r="D176" s="6" t="s">
        <v>5</v>
      </c>
      <c r="E176" s="6"/>
      <c r="F176" s="7">
        <f>F177</f>
        <v>3242.22088</v>
      </c>
      <c r="G176" s="7">
        <f t="shared" si="76"/>
        <v>0</v>
      </c>
      <c r="H176" s="7">
        <f t="shared" si="76"/>
        <v>0</v>
      </c>
      <c r="I176" s="7">
        <f t="shared" si="76"/>
        <v>0</v>
      </c>
      <c r="J176" s="7">
        <f t="shared" si="76"/>
        <v>0</v>
      </c>
      <c r="K176" s="7">
        <f t="shared" si="76"/>
        <v>0</v>
      </c>
      <c r="L176" s="7">
        <f t="shared" si="76"/>
        <v>0</v>
      </c>
      <c r="M176" s="7">
        <f t="shared" si="76"/>
        <v>0</v>
      </c>
      <c r="N176" s="7">
        <f t="shared" si="76"/>
        <v>0</v>
      </c>
      <c r="O176" s="7">
        <f t="shared" si="76"/>
        <v>0</v>
      </c>
      <c r="P176" s="7">
        <f t="shared" si="76"/>
        <v>0</v>
      </c>
      <c r="Q176" s="7">
        <f t="shared" si="76"/>
        <v>0</v>
      </c>
      <c r="R176" s="7">
        <f t="shared" si="76"/>
        <v>0</v>
      </c>
      <c r="S176" s="7">
        <f t="shared" si="76"/>
        <v>0</v>
      </c>
      <c r="T176" s="7">
        <f t="shared" si="76"/>
        <v>0</v>
      </c>
      <c r="U176" s="7">
        <f t="shared" si="76"/>
        <v>0</v>
      </c>
      <c r="V176" s="7">
        <f t="shared" si="76"/>
        <v>0</v>
      </c>
      <c r="W176" s="7">
        <f t="shared" si="76"/>
        <v>1933.46381</v>
      </c>
      <c r="X176" s="55">
        <f t="shared" si="66"/>
        <v>59.63393246668623</v>
      </c>
    </row>
    <row r="177" spans="1:24" s="28" customFormat="1" ht="15.75" outlineLevel="6">
      <c r="A177" s="5" t="s">
        <v>107</v>
      </c>
      <c r="B177" s="6" t="s">
        <v>47</v>
      </c>
      <c r="C177" s="6" t="s">
        <v>49</v>
      </c>
      <c r="D177" s="6" t="s">
        <v>46</v>
      </c>
      <c r="E177" s="6"/>
      <c r="F177" s="7">
        <v>3242.22088</v>
      </c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46"/>
      <c r="W177" s="50">
        <v>1933.46381</v>
      </c>
      <c r="X177" s="55">
        <f t="shared" si="66"/>
        <v>59.63393246668623</v>
      </c>
    </row>
    <row r="178" spans="1:24" s="28" customFormat="1" ht="15.75" outlineLevel="6">
      <c r="A178" s="14" t="s">
        <v>159</v>
      </c>
      <c r="B178" s="12" t="s">
        <v>47</v>
      </c>
      <c r="C178" s="12" t="s">
        <v>158</v>
      </c>
      <c r="D178" s="12" t="s">
        <v>5</v>
      </c>
      <c r="E178" s="12"/>
      <c r="F178" s="13">
        <f>F179</f>
        <v>1300</v>
      </c>
      <c r="G178" s="13">
        <f aca="true" t="shared" si="77" ref="G178:W179">G179</f>
        <v>0</v>
      </c>
      <c r="H178" s="13">
        <f t="shared" si="77"/>
        <v>0</v>
      </c>
      <c r="I178" s="13">
        <f t="shared" si="77"/>
        <v>0</v>
      </c>
      <c r="J178" s="13">
        <f t="shared" si="77"/>
        <v>0</v>
      </c>
      <c r="K178" s="13">
        <f t="shared" si="77"/>
        <v>0</v>
      </c>
      <c r="L178" s="13">
        <f t="shared" si="77"/>
        <v>0</v>
      </c>
      <c r="M178" s="13">
        <f t="shared" si="77"/>
        <v>0</v>
      </c>
      <c r="N178" s="13">
        <f t="shared" si="77"/>
        <v>0</v>
      </c>
      <c r="O178" s="13">
        <f t="shared" si="77"/>
        <v>0</v>
      </c>
      <c r="P178" s="13">
        <f t="shared" si="77"/>
        <v>0</v>
      </c>
      <c r="Q178" s="13">
        <f t="shared" si="77"/>
        <v>0</v>
      </c>
      <c r="R178" s="13">
        <f t="shared" si="77"/>
        <v>0</v>
      </c>
      <c r="S178" s="13">
        <f t="shared" si="77"/>
        <v>0</v>
      </c>
      <c r="T178" s="13">
        <f t="shared" si="77"/>
        <v>0</v>
      </c>
      <c r="U178" s="13">
        <f t="shared" si="77"/>
        <v>0</v>
      </c>
      <c r="V178" s="13">
        <f t="shared" si="77"/>
        <v>0</v>
      </c>
      <c r="W178" s="13">
        <f t="shared" si="77"/>
        <v>1070.75114</v>
      </c>
      <c r="X178" s="55">
        <f t="shared" si="66"/>
        <v>82.36547230769231</v>
      </c>
    </row>
    <row r="179" spans="1:24" s="28" customFormat="1" ht="64.5" customHeight="1" outlineLevel="6">
      <c r="A179" s="5" t="s">
        <v>246</v>
      </c>
      <c r="B179" s="6" t="s">
        <v>47</v>
      </c>
      <c r="C179" s="6" t="s">
        <v>245</v>
      </c>
      <c r="D179" s="6" t="s">
        <v>5</v>
      </c>
      <c r="E179" s="6"/>
      <c r="F179" s="7">
        <f>F180</f>
        <v>1300</v>
      </c>
      <c r="G179" s="7">
        <f t="shared" si="77"/>
        <v>0</v>
      </c>
      <c r="H179" s="7">
        <f t="shared" si="77"/>
        <v>0</v>
      </c>
      <c r="I179" s="7">
        <f t="shared" si="77"/>
        <v>0</v>
      </c>
      <c r="J179" s="7">
        <f t="shared" si="77"/>
        <v>0</v>
      </c>
      <c r="K179" s="7">
        <f t="shared" si="77"/>
        <v>0</v>
      </c>
      <c r="L179" s="7">
        <f t="shared" si="77"/>
        <v>0</v>
      </c>
      <c r="M179" s="7">
        <f t="shared" si="77"/>
        <v>0</v>
      </c>
      <c r="N179" s="7">
        <f t="shared" si="77"/>
        <v>0</v>
      </c>
      <c r="O179" s="7">
        <f t="shared" si="77"/>
        <v>0</v>
      </c>
      <c r="P179" s="7">
        <f t="shared" si="77"/>
        <v>0</v>
      </c>
      <c r="Q179" s="7">
        <f t="shared" si="77"/>
        <v>0</v>
      </c>
      <c r="R179" s="7">
        <f t="shared" si="77"/>
        <v>0</v>
      </c>
      <c r="S179" s="7">
        <f t="shared" si="77"/>
        <v>0</v>
      </c>
      <c r="T179" s="7">
        <f t="shared" si="77"/>
        <v>0</v>
      </c>
      <c r="U179" s="7">
        <f t="shared" si="77"/>
        <v>0</v>
      </c>
      <c r="V179" s="7">
        <f t="shared" si="77"/>
        <v>0</v>
      </c>
      <c r="W179" s="7">
        <f t="shared" si="77"/>
        <v>1070.75114</v>
      </c>
      <c r="X179" s="55">
        <f t="shared" si="66"/>
        <v>82.36547230769231</v>
      </c>
    </row>
    <row r="180" spans="1:24" s="28" customFormat="1" ht="15.75" outlineLevel="6">
      <c r="A180" s="5" t="s">
        <v>107</v>
      </c>
      <c r="B180" s="6" t="s">
        <v>47</v>
      </c>
      <c r="C180" s="6" t="s">
        <v>245</v>
      </c>
      <c r="D180" s="6" t="s">
        <v>46</v>
      </c>
      <c r="E180" s="6"/>
      <c r="F180" s="7">
        <v>1300</v>
      </c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46"/>
      <c r="W180" s="50">
        <v>1070.75114</v>
      </c>
      <c r="X180" s="55">
        <f t="shared" si="66"/>
        <v>82.36547230769231</v>
      </c>
    </row>
    <row r="181" spans="1:24" s="28" customFormat="1" ht="15.75" outlineLevel="6">
      <c r="A181" s="8" t="s">
        <v>206</v>
      </c>
      <c r="B181" s="9" t="s">
        <v>205</v>
      </c>
      <c r="C181" s="9" t="s">
        <v>6</v>
      </c>
      <c r="D181" s="9" t="s">
        <v>5</v>
      </c>
      <c r="E181" s="9"/>
      <c r="F181" s="10">
        <f>F182</f>
        <v>230.00937</v>
      </c>
      <c r="G181" s="10">
        <f aca="true" t="shared" si="78" ref="G181:W183">G182</f>
        <v>0</v>
      </c>
      <c r="H181" s="10">
        <f t="shared" si="78"/>
        <v>0</v>
      </c>
      <c r="I181" s="10">
        <f t="shared" si="78"/>
        <v>0</v>
      </c>
      <c r="J181" s="10">
        <f t="shared" si="78"/>
        <v>0</v>
      </c>
      <c r="K181" s="10">
        <f t="shared" si="78"/>
        <v>0</v>
      </c>
      <c r="L181" s="10">
        <f t="shared" si="78"/>
        <v>0</v>
      </c>
      <c r="M181" s="10">
        <f t="shared" si="78"/>
        <v>0</v>
      </c>
      <c r="N181" s="10">
        <f t="shared" si="78"/>
        <v>0</v>
      </c>
      <c r="O181" s="10">
        <f t="shared" si="78"/>
        <v>0</v>
      </c>
      <c r="P181" s="10">
        <f t="shared" si="78"/>
        <v>0</v>
      </c>
      <c r="Q181" s="10">
        <f t="shared" si="78"/>
        <v>0</v>
      </c>
      <c r="R181" s="10">
        <f t="shared" si="78"/>
        <v>0</v>
      </c>
      <c r="S181" s="10">
        <f t="shared" si="78"/>
        <v>0</v>
      </c>
      <c r="T181" s="10">
        <f t="shared" si="78"/>
        <v>0</v>
      </c>
      <c r="U181" s="10">
        <f t="shared" si="78"/>
        <v>0</v>
      </c>
      <c r="V181" s="10">
        <f t="shared" si="78"/>
        <v>0</v>
      </c>
      <c r="W181" s="10">
        <f t="shared" si="78"/>
        <v>148.93549</v>
      </c>
      <c r="X181" s="55">
        <f t="shared" si="66"/>
        <v>64.75192293253096</v>
      </c>
    </row>
    <row r="182" spans="1:24" s="28" customFormat="1" ht="15.75" outlineLevel="6">
      <c r="A182" s="14" t="s">
        <v>154</v>
      </c>
      <c r="B182" s="12" t="s">
        <v>205</v>
      </c>
      <c r="C182" s="12" t="s">
        <v>153</v>
      </c>
      <c r="D182" s="12" t="s">
        <v>5</v>
      </c>
      <c r="E182" s="12"/>
      <c r="F182" s="13">
        <f>F183</f>
        <v>230.00937</v>
      </c>
      <c r="G182" s="13">
        <f t="shared" si="78"/>
        <v>0</v>
      </c>
      <c r="H182" s="13">
        <f t="shared" si="78"/>
        <v>0</v>
      </c>
      <c r="I182" s="13">
        <f t="shared" si="78"/>
        <v>0</v>
      </c>
      <c r="J182" s="13">
        <f t="shared" si="78"/>
        <v>0</v>
      </c>
      <c r="K182" s="13">
        <f t="shared" si="78"/>
        <v>0</v>
      </c>
      <c r="L182" s="13">
        <f t="shared" si="78"/>
        <v>0</v>
      </c>
      <c r="M182" s="13">
        <f t="shared" si="78"/>
        <v>0</v>
      </c>
      <c r="N182" s="13">
        <f t="shared" si="78"/>
        <v>0</v>
      </c>
      <c r="O182" s="13">
        <f t="shared" si="78"/>
        <v>0</v>
      </c>
      <c r="P182" s="13">
        <f t="shared" si="78"/>
        <v>0</v>
      </c>
      <c r="Q182" s="13">
        <f t="shared" si="78"/>
        <v>0</v>
      </c>
      <c r="R182" s="13">
        <f t="shared" si="78"/>
        <v>0</v>
      </c>
      <c r="S182" s="13">
        <f t="shared" si="78"/>
        <v>0</v>
      </c>
      <c r="T182" s="13">
        <f t="shared" si="78"/>
        <v>0</v>
      </c>
      <c r="U182" s="13">
        <f t="shared" si="78"/>
        <v>0</v>
      </c>
      <c r="V182" s="13">
        <f t="shared" si="78"/>
        <v>0</v>
      </c>
      <c r="W182" s="13">
        <f t="shared" si="78"/>
        <v>148.93549</v>
      </c>
      <c r="X182" s="55">
        <f t="shared" si="66"/>
        <v>64.75192293253096</v>
      </c>
    </row>
    <row r="183" spans="1:24" s="28" customFormat="1" ht="15.75" outlineLevel="6">
      <c r="A183" s="5" t="s">
        <v>106</v>
      </c>
      <c r="B183" s="6" t="s">
        <v>205</v>
      </c>
      <c r="C183" s="6" t="s">
        <v>45</v>
      </c>
      <c r="D183" s="6" t="s">
        <v>5</v>
      </c>
      <c r="E183" s="6"/>
      <c r="F183" s="7">
        <f>F184</f>
        <v>230.00937</v>
      </c>
      <c r="G183" s="7">
        <f t="shared" si="78"/>
        <v>0</v>
      </c>
      <c r="H183" s="7">
        <f t="shared" si="78"/>
        <v>0</v>
      </c>
      <c r="I183" s="7">
        <f t="shared" si="78"/>
        <v>0</v>
      </c>
      <c r="J183" s="7">
        <f t="shared" si="78"/>
        <v>0</v>
      </c>
      <c r="K183" s="7">
        <f t="shared" si="78"/>
        <v>0</v>
      </c>
      <c r="L183" s="7">
        <f t="shared" si="78"/>
        <v>0</v>
      </c>
      <c r="M183" s="7">
        <f t="shared" si="78"/>
        <v>0</v>
      </c>
      <c r="N183" s="7">
        <f t="shared" si="78"/>
        <v>0</v>
      </c>
      <c r="O183" s="7">
        <f t="shared" si="78"/>
        <v>0</v>
      </c>
      <c r="P183" s="7">
        <f t="shared" si="78"/>
        <v>0</v>
      </c>
      <c r="Q183" s="7">
        <f t="shared" si="78"/>
        <v>0</v>
      </c>
      <c r="R183" s="7">
        <f t="shared" si="78"/>
        <v>0</v>
      </c>
      <c r="S183" s="7">
        <f t="shared" si="78"/>
        <v>0</v>
      </c>
      <c r="T183" s="7">
        <f t="shared" si="78"/>
        <v>0</v>
      </c>
      <c r="U183" s="7">
        <f t="shared" si="78"/>
        <v>0</v>
      </c>
      <c r="V183" s="7">
        <f t="shared" si="78"/>
        <v>0</v>
      </c>
      <c r="W183" s="7">
        <f t="shared" si="78"/>
        <v>148.93549</v>
      </c>
      <c r="X183" s="55">
        <f t="shared" si="66"/>
        <v>64.75192293253096</v>
      </c>
    </row>
    <row r="184" spans="1:24" s="28" customFormat="1" ht="15.75" outlineLevel="6">
      <c r="A184" s="5" t="s">
        <v>107</v>
      </c>
      <c r="B184" s="6" t="s">
        <v>205</v>
      </c>
      <c r="C184" s="6" t="s">
        <v>45</v>
      </c>
      <c r="D184" s="6" t="s">
        <v>46</v>
      </c>
      <c r="E184" s="6"/>
      <c r="F184" s="7">
        <v>230.00937</v>
      </c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46"/>
      <c r="W184" s="50">
        <v>148.93549</v>
      </c>
      <c r="X184" s="55">
        <f t="shared" si="66"/>
        <v>64.75192293253096</v>
      </c>
    </row>
    <row r="185" spans="1:24" s="28" customFormat="1" ht="15.75" outlineLevel="6">
      <c r="A185" s="8" t="s">
        <v>110</v>
      </c>
      <c r="B185" s="9" t="s">
        <v>50</v>
      </c>
      <c r="C185" s="9" t="s">
        <v>6</v>
      </c>
      <c r="D185" s="9" t="s">
        <v>5</v>
      </c>
      <c r="E185" s="9"/>
      <c r="F185" s="10">
        <f>F186+F189</f>
        <v>20757.02</v>
      </c>
      <c r="G185" s="10">
        <f aca="true" t="shared" si="79" ref="G185:V185">G186+G189</f>
        <v>2700</v>
      </c>
      <c r="H185" s="10">
        <f t="shared" si="79"/>
        <v>2700</v>
      </c>
      <c r="I185" s="10">
        <f t="shared" si="79"/>
        <v>2700</v>
      </c>
      <c r="J185" s="10">
        <f t="shared" si="79"/>
        <v>2700</v>
      </c>
      <c r="K185" s="10">
        <f t="shared" si="79"/>
        <v>2700</v>
      </c>
      <c r="L185" s="10">
        <f t="shared" si="79"/>
        <v>2700</v>
      </c>
      <c r="M185" s="10">
        <f t="shared" si="79"/>
        <v>2700</v>
      </c>
      <c r="N185" s="10">
        <f t="shared" si="79"/>
        <v>2700</v>
      </c>
      <c r="O185" s="10">
        <f t="shared" si="79"/>
        <v>2700</v>
      </c>
      <c r="P185" s="10">
        <f t="shared" si="79"/>
        <v>2700</v>
      </c>
      <c r="Q185" s="10">
        <f t="shared" si="79"/>
        <v>2700</v>
      </c>
      <c r="R185" s="10">
        <f t="shared" si="79"/>
        <v>2700</v>
      </c>
      <c r="S185" s="10">
        <f t="shared" si="79"/>
        <v>2700</v>
      </c>
      <c r="T185" s="10">
        <f t="shared" si="79"/>
        <v>2700</v>
      </c>
      <c r="U185" s="10">
        <f t="shared" si="79"/>
        <v>2700</v>
      </c>
      <c r="V185" s="10">
        <f t="shared" si="79"/>
        <v>2700</v>
      </c>
      <c r="W185" s="10">
        <f>W186+W189</f>
        <v>14277.03711</v>
      </c>
      <c r="X185" s="55">
        <f t="shared" si="66"/>
        <v>68.78172835021597</v>
      </c>
    </row>
    <row r="186" spans="1:24" s="28" customFormat="1" ht="15.75" outlineLevel="6">
      <c r="A186" s="14" t="s">
        <v>154</v>
      </c>
      <c r="B186" s="12" t="s">
        <v>50</v>
      </c>
      <c r="C186" s="12" t="s">
        <v>153</v>
      </c>
      <c r="D186" s="12" t="s">
        <v>5</v>
      </c>
      <c r="E186" s="12"/>
      <c r="F186" s="13">
        <f>F187</f>
        <v>18053.02</v>
      </c>
      <c r="G186" s="13">
        <f aca="true" t="shared" si="80" ref="G186:W186">G187</f>
        <v>0</v>
      </c>
      <c r="H186" s="13">
        <f t="shared" si="80"/>
        <v>0</v>
      </c>
      <c r="I186" s="13">
        <f t="shared" si="80"/>
        <v>0</v>
      </c>
      <c r="J186" s="13">
        <f t="shared" si="80"/>
        <v>0</v>
      </c>
      <c r="K186" s="13">
        <f t="shared" si="80"/>
        <v>0</v>
      </c>
      <c r="L186" s="13">
        <f t="shared" si="80"/>
        <v>0</v>
      </c>
      <c r="M186" s="13">
        <f t="shared" si="80"/>
        <v>0</v>
      </c>
      <c r="N186" s="13">
        <f t="shared" si="80"/>
        <v>0</v>
      </c>
      <c r="O186" s="13">
        <f t="shared" si="80"/>
        <v>0</v>
      </c>
      <c r="P186" s="13">
        <f t="shared" si="80"/>
        <v>0</v>
      </c>
      <c r="Q186" s="13">
        <f t="shared" si="80"/>
        <v>0</v>
      </c>
      <c r="R186" s="13">
        <f t="shared" si="80"/>
        <v>0</v>
      </c>
      <c r="S186" s="13">
        <f t="shared" si="80"/>
        <v>0</v>
      </c>
      <c r="T186" s="13">
        <f t="shared" si="80"/>
        <v>0</v>
      </c>
      <c r="U186" s="13">
        <f t="shared" si="80"/>
        <v>0</v>
      </c>
      <c r="V186" s="13">
        <f t="shared" si="80"/>
        <v>0</v>
      </c>
      <c r="W186" s="13">
        <f t="shared" si="80"/>
        <v>12371.81525</v>
      </c>
      <c r="X186" s="55">
        <f t="shared" si="66"/>
        <v>68.53044670642363</v>
      </c>
    </row>
    <row r="187" spans="1:24" s="28" customFormat="1" ht="15.75" outlineLevel="6">
      <c r="A187" s="5" t="s">
        <v>106</v>
      </c>
      <c r="B187" s="6" t="s">
        <v>50</v>
      </c>
      <c r="C187" s="6" t="s">
        <v>45</v>
      </c>
      <c r="D187" s="6" t="s">
        <v>5</v>
      </c>
      <c r="E187" s="6"/>
      <c r="F187" s="7">
        <f>F188</f>
        <v>18053.02</v>
      </c>
      <c r="G187" s="7">
        <f aca="true" t="shared" si="81" ref="G187:W187">G188</f>
        <v>0</v>
      </c>
      <c r="H187" s="7">
        <f t="shared" si="81"/>
        <v>0</v>
      </c>
      <c r="I187" s="7">
        <f t="shared" si="81"/>
        <v>0</v>
      </c>
      <c r="J187" s="7">
        <f t="shared" si="81"/>
        <v>0</v>
      </c>
      <c r="K187" s="7">
        <f t="shared" si="81"/>
        <v>0</v>
      </c>
      <c r="L187" s="7">
        <f t="shared" si="81"/>
        <v>0</v>
      </c>
      <c r="M187" s="7">
        <f t="shared" si="81"/>
        <v>0</v>
      </c>
      <c r="N187" s="7">
        <f t="shared" si="81"/>
        <v>0</v>
      </c>
      <c r="O187" s="7">
        <f t="shared" si="81"/>
        <v>0</v>
      </c>
      <c r="P187" s="7">
        <f t="shared" si="81"/>
        <v>0</v>
      </c>
      <c r="Q187" s="7">
        <f t="shared" si="81"/>
        <v>0</v>
      </c>
      <c r="R187" s="7">
        <f t="shared" si="81"/>
        <v>0</v>
      </c>
      <c r="S187" s="7">
        <f t="shared" si="81"/>
        <v>0</v>
      </c>
      <c r="T187" s="7">
        <f t="shared" si="81"/>
        <v>0</v>
      </c>
      <c r="U187" s="7">
        <f t="shared" si="81"/>
        <v>0</v>
      </c>
      <c r="V187" s="7">
        <f t="shared" si="81"/>
        <v>0</v>
      </c>
      <c r="W187" s="7">
        <f t="shared" si="81"/>
        <v>12371.81525</v>
      </c>
      <c r="X187" s="55">
        <f t="shared" si="66"/>
        <v>68.53044670642363</v>
      </c>
    </row>
    <row r="188" spans="1:24" s="28" customFormat="1" ht="15.75" outlineLevel="6">
      <c r="A188" s="5" t="s">
        <v>107</v>
      </c>
      <c r="B188" s="6" t="s">
        <v>50</v>
      </c>
      <c r="C188" s="6" t="s">
        <v>45</v>
      </c>
      <c r="D188" s="6" t="s">
        <v>46</v>
      </c>
      <c r="E188" s="6"/>
      <c r="F188" s="7">
        <v>18053.02</v>
      </c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46"/>
      <c r="W188" s="50">
        <v>12371.81525</v>
      </c>
      <c r="X188" s="55">
        <f t="shared" si="66"/>
        <v>68.53044670642363</v>
      </c>
    </row>
    <row r="189" spans="1:24" s="28" customFormat="1" ht="15.75" outlineLevel="6">
      <c r="A189" s="14" t="s">
        <v>159</v>
      </c>
      <c r="B189" s="12" t="s">
        <v>50</v>
      </c>
      <c r="C189" s="12" t="s">
        <v>158</v>
      </c>
      <c r="D189" s="12" t="s">
        <v>5</v>
      </c>
      <c r="E189" s="12"/>
      <c r="F189" s="13">
        <f>F190+F192</f>
        <v>2704</v>
      </c>
      <c r="G189" s="13">
        <f aca="true" t="shared" si="82" ref="G189:V189">G190+G192</f>
        <v>2700</v>
      </c>
      <c r="H189" s="13">
        <f t="shared" si="82"/>
        <v>2700</v>
      </c>
      <c r="I189" s="13">
        <f t="shared" si="82"/>
        <v>2700</v>
      </c>
      <c r="J189" s="13">
        <f t="shared" si="82"/>
        <v>2700</v>
      </c>
      <c r="K189" s="13">
        <f t="shared" si="82"/>
        <v>2700</v>
      </c>
      <c r="L189" s="13">
        <f t="shared" si="82"/>
        <v>2700</v>
      </c>
      <c r="M189" s="13">
        <f t="shared" si="82"/>
        <v>2700</v>
      </c>
      <c r="N189" s="13">
        <f t="shared" si="82"/>
        <v>2700</v>
      </c>
      <c r="O189" s="13">
        <f t="shared" si="82"/>
        <v>2700</v>
      </c>
      <c r="P189" s="13">
        <f t="shared" si="82"/>
        <v>2700</v>
      </c>
      <c r="Q189" s="13">
        <f t="shared" si="82"/>
        <v>2700</v>
      </c>
      <c r="R189" s="13">
        <f t="shared" si="82"/>
        <v>2700</v>
      </c>
      <c r="S189" s="13">
        <f t="shared" si="82"/>
        <v>2700</v>
      </c>
      <c r="T189" s="13">
        <f t="shared" si="82"/>
        <v>2700</v>
      </c>
      <c r="U189" s="13">
        <f t="shared" si="82"/>
        <v>2700</v>
      </c>
      <c r="V189" s="13">
        <f t="shared" si="82"/>
        <v>2700</v>
      </c>
      <c r="W189" s="13">
        <f>W190+W192</f>
        <v>1905.2218599999999</v>
      </c>
      <c r="X189" s="55">
        <f t="shared" si="66"/>
        <v>70.45938831360947</v>
      </c>
    </row>
    <row r="190" spans="1:24" s="28" customFormat="1" ht="62.25" customHeight="1" outlineLevel="6">
      <c r="A190" s="5" t="s">
        <v>246</v>
      </c>
      <c r="B190" s="6" t="s">
        <v>50</v>
      </c>
      <c r="C190" s="6" t="s">
        <v>245</v>
      </c>
      <c r="D190" s="6" t="s">
        <v>5</v>
      </c>
      <c r="E190" s="6"/>
      <c r="F190" s="7">
        <v>2700</v>
      </c>
      <c r="G190" s="7">
        <v>2700</v>
      </c>
      <c r="H190" s="7">
        <v>2700</v>
      </c>
      <c r="I190" s="7">
        <v>2700</v>
      </c>
      <c r="J190" s="7">
        <v>2700</v>
      </c>
      <c r="K190" s="7">
        <v>2700</v>
      </c>
      <c r="L190" s="7">
        <v>2700</v>
      </c>
      <c r="M190" s="7">
        <v>2700</v>
      </c>
      <c r="N190" s="7">
        <v>2700</v>
      </c>
      <c r="O190" s="7">
        <v>2700</v>
      </c>
      <c r="P190" s="7">
        <v>2700</v>
      </c>
      <c r="Q190" s="7">
        <v>2700</v>
      </c>
      <c r="R190" s="7">
        <v>2700</v>
      </c>
      <c r="S190" s="7">
        <v>2700</v>
      </c>
      <c r="T190" s="7">
        <v>2700</v>
      </c>
      <c r="U190" s="7">
        <v>2700</v>
      </c>
      <c r="V190" s="7">
        <v>2700</v>
      </c>
      <c r="W190" s="7">
        <f>W191</f>
        <v>1902.24886</v>
      </c>
      <c r="X190" s="55">
        <f t="shared" si="66"/>
        <v>70.45366148148148</v>
      </c>
    </row>
    <row r="191" spans="1:24" s="28" customFormat="1" ht="15.75" outlineLevel="6">
      <c r="A191" s="5" t="s">
        <v>107</v>
      </c>
      <c r="B191" s="6" t="s">
        <v>50</v>
      </c>
      <c r="C191" s="6" t="s">
        <v>245</v>
      </c>
      <c r="D191" s="6" t="s">
        <v>46</v>
      </c>
      <c r="E191" s="6"/>
      <c r="F191" s="7">
        <v>2700</v>
      </c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46"/>
      <c r="W191" s="50">
        <v>1902.24886</v>
      </c>
      <c r="X191" s="55">
        <f t="shared" si="66"/>
        <v>70.45366148148148</v>
      </c>
    </row>
    <row r="192" spans="1:24" s="28" customFormat="1" ht="63" outlineLevel="6">
      <c r="A192" s="5" t="s">
        <v>248</v>
      </c>
      <c r="B192" s="6" t="s">
        <v>50</v>
      </c>
      <c r="C192" s="6" t="s">
        <v>247</v>
      </c>
      <c r="D192" s="6" t="s">
        <v>5</v>
      </c>
      <c r="E192" s="6"/>
      <c r="F192" s="7">
        <v>4</v>
      </c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46"/>
      <c r="W192" s="50">
        <f>W193</f>
        <v>2.973</v>
      </c>
      <c r="X192" s="55">
        <f t="shared" si="66"/>
        <v>74.325</v>
      </c>
    </row>
    <row r="193" spans="1:24" s="28" customFormat="1" ht="15.75" outlineLevel="6">
      <c r="A193" s="5" t="s">
        <v>107</v>
      </c>
      <c r="B193" s="6" t="s">
        <v>50</v>
      </c>
      <c r="C193" s="6" t="s">
        <v>247</v>
      </c>
      <c r="D193" s="6" t="s">
        <v>46</v>
      </c>
      <c r="E193" s="6"/>
      <c r="F193" s="7">
        <v>4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46"/>
      <c r="W193" s="50">
        <v>2.973</v>
      </c>
      <c r="X193" s="55">
        <f t="shared" si="66"/>
        <v>74.325</v>
      </c>
    </row>
    <row r="194" spans="1:24" s="28" customFormat="1" ht="18" customHeight="1" outlineLevel="6">
      <c r="A194" s="8" t="s">
        <v>237</v>
      </c>
      <c r="B194" s="9" t="s">
        <v>236</v>
      </c>
      <c r="C194" s="9" t="s">
        <v>6</v>
      </c>
      <c r="D194" s="9" t="s">
        <v>5</v>
      </c>
      <c r="E194" s="9"/>
      <c r="F194" s="10">
        <f>F195</f>
        <v>528.59</v>
      </c>
      <c r="G194" s="10">
        <f aca="true" t="shared" si="83" ref="G194:W196">G195</f>
        <v>0</v>
      </c>
      <c r="H194" s="10">
        <f t="shared" si="83"/>
        <v>0</v>
      </c>
      <c r="I194" s="10">
        <f t="shared" si="83"/>
        <v>0</v>
      </c>
      <c r="J194" s="10">
        <f t="shared" si="83"/>
        <v>0</v>
      </c>
      <c r="K194" s="10">
        <f t="shared" si="83"/>
        <v>0</v>
      </c>
      <c r="L194" s="10">
        <f t="shared" si="83"/>
        <v>0</v>
      </c>
      <c r="M194" s="10">
        <f t="shared" si="83"/>
        <v>0</v>
      </c>
      <c r="N194" s="10">
        <f t="shared" si="83"/>
        <v>0</v>
      </c>
      <c r="O194" s="10">
        <f t="shared" si="83"/>
        <v>0</v>
      </c>
      <c r="P194" s="10">
        <f t="shared" si="83"/>
        <v>0</v>
      </c>
      <c r="Q194" s="10">
        <f t="shared" si="83"/>
        <v>0</v>
      </c>
      <c r="R194" s="10">
        <f t="shared" si="83"/>
        <v>0</v>
      </c>
      <c r="S194" s="10">
        <f t="shared" si="83"/>
        <v>0</v>
      </c>
      <c r="T194" s="10">
        <f t="shared" si="83"/>
        <v>0</v>
      </c>
      <c r="U194" s="10">
        <f t="shared" si="83"/>
        <v>0</v>
      </c>
      <c r="V194" s="10">
        <f t="shared" si="83"/>
        <v>0</v>
      </c>
      <c r="W194" s="10">
        <f t="shared" si="83"/>
        <v>316.7522</v>
      </c>
      <c r="X194" s="55">
        <f t="shared" si="66"/>
        <v>59.923986454529974</v>
      </c>
    </row>
    <row r="195" spans="1:24" s="28" customFormat="1" ht="63" outlineLevel="6">
      <c r="A195" s="25" t="s">
        <v>242</v>
      </c>
      <c r="B195" s="12" t="s">
        <v>236</v>
      </c>
      <c r="C195" s="12" t="s">
        <v>160</v>
      </c>
      <c r="D195" s="12" t="s">
        <v>5</v>
      </c>
      <c r="E195" s="12"/>
      <c r="F195" s="13">
        <f>F196</f>
        <v>528.59</v>
      </c>
      <c r="G195" s="13">
        <f t="shared" si="83"/>
        <v>0</v>
      </c>
      <c r="H195" s="13">
        <f t="shared" si="83"/>
        <v>0</v>
      </c>
      <c r="I195" s="13">
        <f t="shared" si="83"/>
        <v>0</v>
      </c>
      <c r="J195" s="13">
        <f t="shared" si="83"/>
        <v>0</v>
      </c>
      <c r="K195" s="13">
        <f t="shared" si="83"/>
        <v>0</v>
      </c>
      <c r="L195" s="13">
        <f t="shared" si="83"/>
        <v>0</v>
      </c>
      <c r="M195" s="13">
        <f t="shared" si="83"/>
        <v>0</v>
      </c>
      <c r="N195" s="13">
        <f t="shared" si="83"/>
        <v>0</v>
      </c>
      <c r="O195" s="13">
        <f t="shared" si="83"/>
        <v>0</v>
      </c>
      <c r="P195" s="13">
        <f t="shared" si="83"/>
        <v>0</v>
      </c>
      <c r="Q195" s="13">
        <f t="shared" si="83"/>
        <v>0</v>
      </c>
      <c r="R195" s="13">
        <f t="shared" si="83"/>
        <v>0</v>
      </c>
      <c r="S195" s="13">
        <f t="shared" si="83"/>
        <v>0</v>
      </c>
      <c r="T195" s="13">
        <f t="shared" si="83"/>
        <v>0</v>
      </c>
      <c r="U195" s="13">
        <f t="shared" si="83"/>
        <v>0</v>
      </c>
      <c r="V195" s="13">
        <f t="shared" si="83"/>
        <v>0</v>
      </c>
      <c r="W195" s="13">
        <f t="shared" si="83"/>
        <v>316.7522</v>
      </c>
      <c r="X195" s="55">
        <f t="shared" si="66"/>
        <v>59.923986454529974</v>
      </c>
    </row>
    <row r="196" spans="1:24" s="28" customFormat="1" ht="15.75" outlineLevel="6">
      <c r="A196" s="5" t="s">
        <v>106</v>
      </c>
      <c r="B196" s="6" t="s">
        <v>236</v>
      </c>
      <c r="C196" s="6" t="s">
        <v>51</v>
      </c>
      <c r="D196" s="6" t="s">
        <v>5</v>
      </c>
      <c r="E196" s="6"/>
      <c r="F196" s="7">
        <f>F197</f>
        <v>528.59</v>
      </c>
      <c r="G196" s="7">
        <f t="shared" si="83"/>
        <v>0</v>
      </c>
      <c r="H196" s="7">
        <f t="shared" si="83"/>
        <v>0</v>
      </c>
      <c r="I196" s="7">
        <f t="shared" si="83"/>
        <v>0</v>
      </c>
      <c r="J196" s="7">
        <f t="shared" si="83"/>
        <v>0</v>
      </c>
      <c r="K196" s="7">
        <f t="shared" si="83"/>
        <v>0</v>
      </c>
      <c r="L196" s="7">
        <f t="shared" si="83"/>
        <v>0</v>
      </c>
      <c r="M196" s="7">
        <f t="shared" si="83"/>
        <v>0</v>
      </c>
      <c r="N196" s="7">
        <f t="shared" si="83"/>
        <v>0</v>
      </c>
      <c r="O196" s="7">
        <f t="shared" si="83"/>
        <v>0</v>
      </c>
      <c r="P196" s="7">
        <f t="shared" si="83"/>
        <v>0</v>
      </c>
      <c r="Q196" s="7">
        <f t="shared" si="83"/>
        <v>0</v>
      </c>
      <c r="R196" s="7">
        <f t="shared" si="83"/>
        <v>0</v>
      </c>
      <c r="S196" s="7">
        <f t="shared" si="83"/>
        <v>0</v>
      </c>
      <c r="T196" s="7">
        <f t="shared" si="83"/>
        <v>0</v>
      </c>
      <c r="U196" s="7">
        <f t="shared" si="83"/>
        <v>0</v>
      </c>
      <c r="V196" s="7">
        <f t="shared" si="83"/>
        <v>0</v>
      </c>
      <c r="W196" s="7">
        <f t="shared" si="83"/>
        <v>316.7522</v>
      </c>
      <c r="X196" s="55">
        <f t="shared" si="66"/>
        <v>59.923986454529974</v>
      </c>
    </row>
    <row r="197" spans="1:24" s="28" customFormat="1" ht="16.5" customHeight="1" outlineLevel="6">
      <c r="A197" s="5" t="s">
        <v>107</v>
      </c>
      <c r="B197" s="6" t="s">
        <v>236</v>
      </c>
      <c r="C197" s="6" t="s">
        <v>51</v>
      </c>
      <c r="D197" s="6" t="s">
        <v>46</v>
      </c>
      <c r="E197" s="6"/>
      <c r="F197" s="7">
        <v>528.59</v>
      </c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46"/>
      <c r="W197" s="50">
        <v>316.7522</v>
      </c>
      <c r="X197" s="55">
        <f t="shared" si="66"/>
        <v>59.923986454529974</v>
      </c>
    </row>
    <row r="198" spans="1:24" s="28" customFormat="1" ht="17.25" customHeight="1" outlineLevel="6">
      <c r="A198" s="16" t="s">
        <v>141</v>
      </c>
      <c r="B198" s="17" t="s">
        <v>140</v>
      </c>
      <c r="C198" s="17" t="s">
        <v>6</v>
      </c>
      <c r="D198" s="17" t="s">
        <v>5</v>
      </c>
      <c r="E198" s="17"/>
      <c r="F198" s="18">
        <f>F199+F203+F206</f>
        <v>3154.5</v>
      </c>
      <c r="G198" s="18">
        <f aca="true" t="shared" si="84" ref="G198:W198">G199+G203+G206</f>
        <v>0</v>
      </c>
      <c r="H198" s="18">
        <f t="shared" si="84"/>
        <v>0</v>
      </c>
      <c r="I198" s="18">
        <f t="shared" si="84"/>
        <v>0</v>
      </c>
      <c r="J198" s="18">
        <f t="shared" si="84"/>
        <v>0</v>
      </c>
      <c r="K198" s="18">
        <f t="shared" si="84"/>
        <v>0</v>
      </c>
      <c r="L198" s="18">
        <f t="shared" si="84"/>
        <v>0</v>
      </c>
      <c r="M198" s="18">
        <f t="shared" si="84"/>
        <v>0</v>
      </c>
      <c r="N198" s="18">
        <f t="shared" si="84"/>
        <v>0</v>
      </c>
      <c r="O198" s="18">
        <f t="shared" si="84"/>
        <v>0</v>
      </c>
      <c r="P198" s="18">
        <f t="shared" si="84"/>
        <v>0</v>
      </c>
      <c r="Q198" s="18">
        <f t="shared" si="84"/>
        <v>0</v>
      </c>
      <c r="R198" s="18">
        <f t="shared" si="84"/>
        <v>0</v>
      </c>
      <c r="S198" s="18">
        <f t="shared" si="84"/>
        <v>0</v>
      </c>
      <c r="T198" s="18">
        <f t="shared" si="84"/>
        <v>0</v>
      </c>
      <c r="U198" s="18">
        <f t="shared" si="84"/>
        <v>0</v>
      </c>
      <c r="V198" s="18">
        <f t="shared" si="84"/>
        <v>0</v>
      </c>
      <c r="W198" s="18">
        <f t="shared" si="84"/>
        <v>2017.28495</v>
      </c>
      <c r="X198" s="55">
        <f t="shared" si="66"/>
        <v>63.94943572673958</v>
      </c>
    </row>
    <row r="199" spans="1:24" s="28" customFormat="1" ht="15.75" outlineLevel="3">
      <c r="A199" s="8" t="s">
        <v>98</v>
      </c>
      <c r="B199" s="9" t="s">
        <v>33</v>
      </c>
      <c r="C199" s="9" t="s">
        <v>6</v>
      </c>
      <c r="D199" s="9" t="s">
        <v>5</v>
      </c>
      <c r="E199" s="9"/>
      <c r="F199" s="10">
        <f>F200</f>
        <v>286.5</v>
      </c>
      <c r="G199" s="10">
        <f aca="true" t="shared" si="85" ref="G199:W201">G200</f>
        <v>0</v>
      </c>
      <c r="H199" s="10">
        <f t="shared" si="85"/>
        <v>0</v>
      </c>
      <c r="I199" s="10">
        <f t="shared" si="85"/>
        <v>0</v>
      </c>
      <c r="J199" s="10">
        <f t="shared" si="85"/>
        <v>0</v>
      </c>
      <c r="K199" s="10">
        <f t="shared" si="85"/>
        <v>0</v>
      </c>
      <c r="L199" s="10">
        <f t="shared" si="85"/>
        <v>0</v>
      </c>
      <c r="M199" s="10">
        <f t="shared" si="85"/>
        <v>0</v>
      </c>
      <c r="N199" s="10">
        <f t="shared" si="85"/>
        <v>0</v>
      </c>
      <c r="O199" s="10">
        <f t="shared" si="85"/>
        <v>0</v>
      </c>
      <c r="P199" s="10">
        <f t="shared" si="85"/>
        <v>0</v>
      </c>
      <c r="Q199" s="10">
        <f t="shared" si="85"/>
        <v>0</v>
      </c>
      <c r="R199" s="10">
        <f t="shared" si="85"/>
        <v>0</v>
      </c>
      <c r="S199" s="10">
        <f t="shared" si="85"/>
        <v>0</v>
      </c>
      <c r="T199" s="10">
        <f t="shared" si="85"/>
        <v>0</v>
      </c>
      <c r="U199" s="10">
        <f t="shared" si="85"/>
        <v>0</v>
      </c>
      <c r="V199" s="10">
        <f t="shared" si="85"/>
        <v>0</v>
      </c>
      <c r="W199" s="10">
        <f t="shared" si="85"/>
        <v>178.07376</v>
      </c>
      <c r="X199" s="55">
        <f t="shared" si="66"/>
        <v>62.154890052356016</v>
      </c>
    </row>
    <row r="200" spans="1:24" s="15" customFormat="1" ht="17.25" customHeight="1" outlineLevel="3">
      <c r="A200" s="14" t="s">
        <v>137</v>
      </c>
      <c r="B200" s="12" t="s">
        <v>33</v>
      </c>
      <c r="C200" s="12" t="s">
        <v>136</v>
      </c>
      <c r="D200" s="12" t="s">
        <v>5</v>
      </c>
      <c r="E200" s="12"/>
      <c r="F200" s="13">
        <f>F201</f>
        <v>286.5</v>
      </c>
      <c r="G200" s="13">
        <f t="shared" si="85"/>
        <v>0</v>
      </c>
      <c r="H200" s="13">
        <f t="shared" si="85"/>
        <v>0</v>
      </c>
      <c r="I200" s="13">
        <f t="shared" si="85"/>
        <v>0</v>
      </c>
      <c r="J200" s="13">
        <f t="shared" si="85"/>
        <v>0</v>
      </c>
      <c r="K200" s="13">
        <f t="shared" si="85"/>
        <v>0</v>
      </c>
      <c r="L200" s="13">
        <f t="shared" si="85"/>
        <v>0</v>
      </c>
      <c r="M200" s="13">
        <f t="shared" si="85"/>
        <v>0</v>
      </c>
      <c r="N200" s="13">
        <f t="shared" si="85"/>
        <v>0</v>
      </c>
      <c r="O200" s="13">
        <f t="shared" si="85"/>
        <v>0</v>
      </c>
      <c r="P200" s="13">
        <f t="shared" si="85"/>
        <v>0</v>
      </c>
      <c r="Q200" s="13">
        <f t="shared" si="85"/>
        <v>0</v>
      </c>
      <c r="R200" s="13">
        <f t="shared" si="85"/>
        <v>0</v>
      </c>
      <c r="S200" s="13">
        <f t="shared" si="85"/>
        <v>0</v>
      </c>
      <c r="T200" s="13">
        <f t="shared" si="85"/>
        <v>0</v>
      </c>
      <c r="U200" s="13">
        <f t="shared" si="85"/>
        <v>0</v>
      </c>
      <c r="V200" s="13">
        <f t="shared" si="85"/>
        <v>0</v>
      </c>
      <c r="W200" s="13">
        <f t="shared" si="85"/>
        <v>178.07376</v>
      </c>
      <c r="X200" s="55">
        <f t="shared" si="66"/>
        <v>62.154890052356016</v>
      </c>
    </row>
    <row r="201" spans="1:24" s="28" customFormat="1" ht="33" customHeight="1" outlineLevel="4">
      <c r="A201" s="5" t="s">
        <v>99</v>
      </c>
      <c r="B201" s="6" t="s">
        <v>33</v>
      </c>
      <c r="C201" s="6" t="s">
        <v>34</v>
      </c>
      <c r="D201" s="6" t="s">
        <v>5</v>
      </c>
      <c r="E201" s="6"/>
      <c r="F201" s="7">
        <f>F202</f>
        <v>286.5</v>
      </c>
      <c r="G201" s="7">
        <f t="shared" si="85"/>
        <v>0</v>
      </c>
      <c r="H201" s="7">
        <f t="shared" si="85"/>
        <v>0</v>
      </c>
      <c r="I201" s="7">
        <f t="shared" si="85"/>
        <v>0</v>
      </c>
      <c r="J201" s="7">
        <f t="shared" si="85"/>
        <v>0</v>
      </c>
      <c r="K201" s="7">
        <f t="shared" si="85"/>
        <v>0</v>
      </c>
      <c r="L201" s="7">
        <f t="shared" si="85"/>
        <v>0</v>
      </c>
      <c r="M201" s="7">
        <f t="shared" si="85"/>
        <v>0</v>
      </c>
      <c r="N201" s="7">
        <f t="shared" si="85"/>
        <v>0</v>
      </c>
      <c r="O201" s="7">
        <f t="shared" si="85"/>
        <v>0</v>
      </c>
      <c r="P201" s="7">
        <f t="shared" si="85"/>
        <v>0</v>
      </c>
      <c r="Q201" s="7">
        <f t="shared" si="85"/>
        <v>0</v>
      </c>
      <c r="R201" s="7">
        <f t="shared" si="85"/>
        <v>0</v>
      </c>
      <c r="S201" s="7">
        <f t="shared" si="85"/>
        <v>0</v>
      </c>
      <c r="T201" s="7">
        <f t="shared" si="85"/>
        <v>0</v>
      </c>
      <c r="U201" s="7">
        <f t="shared" si="85"/>
        <v>0</v>
      </c>
      <c r="V201" s="7">
        <f t="shared" si="85"/>
        <v>0</v>
      </c>
      <c r="W201" s="7">
        <f t="shared" si="85"/>
        <v>178.07376</v>
      </c>
      <c r="X201" s="55">
        <f t="shared" si="66"/>
        <v>62.154890052356016</v>
      </c>
    </row>
    <row r="202" spans="1:24" s="28" customFormat="1" ht="15.75" outlineLevel="5">
      <c r="A202" s="5" t="s">
        <v>100</v>
      </c>
      <c r="B202" s="6" t="s">
        <v>33</v>
      </c>
      <c r="C202" s="6" t="s">
        <v>34</v>
      </c>
      <c r="D202" s="6" t="s">
        <v>35</v>
      </c>
      <c r="E202" s="6"/>
      <c r="F202" s="7">
        <v>286.5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46"/>
      <c r="W202" s="50">
        <v>178.07376</v>
      </c>
      <c r="X202" s="55">
        <f t="shared" si="66"/>
        <v>62.154890052356016</v>
      </c>
    </row>
    <row r="203" spans="1:24" s="28" customFormat="1" ht="15.75" outlineLevel="3">
      <c r="A203" s="8" t="s">
        <v>101</v>
      </c>
      <c r="B203" s="9" t="s">
        <v>36</v>
      </c>
      <c r="C203" s="9" t="s">
        <v>6</v>
      </c>
      <c r="D203" s="9" t="s">
        <v>5</v>
      </c>
      <c r="E203" s="9"/>
      <c r="F203" s="10">
        <f>F204</f>
        <v>400</v>
      </c>
      <c r="G203" s="10">
        <f aca="true" t="shared" si="86" ref="G203:W204">G204</f>
        <v>0</v>
      </c>
      <c r="H203" s="10">
        <f t="shared" si="86"/>
        <v>0</v>
      </c>
      <c r="I203" s="10">
        <f t="shared" si="86"/>
        <v>0</v>
      </c>
      <c r="J203" s="10">
        <f t="shared" si="86"/>
        <v>0</v>
      </c>
      <c r="K203" s="10">
        <f t="shared" si="86"/>
        <v>0</v>
      </c>
      <c r="L203" s="10">
        <f t="shared" si="86"/>
        <v>0</v>
      </c>
      <c r="M203" s="10">
        <f t="shared" si="86"/>
        <v>0</v>
      </c>
      <c r="N203" s="10">
        <f t="shared" si="86"/>
        <v>0</v>
      </c>
      <c r="O203" s="10">
        <f t="shared" si="86"/>
        <v>0</v>
      </c>
      <c r="P203" s="10">
        <f t="shared" si="86"/>
        <v>0</v>
      </c>
      <c r="Q203" s="10">
        <f t="shared" si="86"/>
        <v>0</v>
      </c>
      <c r="R203" s="10">
        <f t="shared" si="86"/>
        <v>0</v>
      </c>
      <c r="S203" s="10">
        <f t="shared" si="86"/>
        <v>0</v>
      </c>
      <c r="T203" s="10">
        <f t="shared" si="86"/>
        <v>0</v>
      </c>
      <c r="U203" s="10">
        <f t="shared" si="86"/>
        <v>0</v>
      </c>
      <c r="V203" s="10">
        <f t="shared" si="86"/>
        <v>0</v>
      </c>
      <c r="W203" s="10">
        <f t="shared" si="86"/>
        <v>63.00298</v>
      </c>
      <c r="X203" s="55">
        <f t="shared" si="66"/>
        <v>15.750744999999998</v>
      </c>
    </row>
    <row r="204" spans="1:24" s="28" customFormat="1" ht="15.75" outlineLevel="4">
      <c r="A204" s="14" t="s">
        <v>90</v>
      </c>
      <c r="B204" s="12" t="s">
        <v>36</v>
      </c>
      <c r="C204" s="12" t="s">
        <v>26</v>
      </c>
      <c r="D204" s="12" t="s">
        <v>5</v>
      </c>
      <c r="E204" s="12"/>
      <c r="F204" s="13">
        <f>F205</f>
        <v>400</v>
      </c>
      <c r="G204" s="13">
        <f t="shared" si="86"/>
        <v>0</v>
      </c>
      <c r="H204" s="13">
        <f t="shared" si="86"/>
        <v>0</v>
      </c>
      <c r="I204" s="13">
        <f t="shared" si="86"/>
        <v>0</v>
      </c>
      <c r="J204" s="13">
        <f t="shared" si="86"/>
        <v>0</v>
      </c>
      <c r="K204" s="13">
        <f t="shared" si="86"/>
        <v>0</v>
      </c>
      <c r="L204" s="13">
        <f t="shared" si="86"/>
        <v>0</v>
      </c>
      <c r="M204" s="13">
        <f t="shared" si="86"/>
        <v>0</v>
      </c>
      <c r="N204" s="13">
        <f t="shared" si="86"/>
        <v>0</v>
      </c>
      <c r="O204" s="13">
        <f t="shared" si="86"/>
        <v>0</v>
      </c>
      <c r="P204" s="13">
        <f t="shared" si="86"/>
        <v>0</v>
      </c>
      <c r="Q204" s="13">
        <f t="shared" si="86"/>
        <v>0</v>
      </c>
      <c r="R204" s="13">
        <f t="shared" si="86"/>
        <v>0</v>
      </c>
      <c r="S204" s="13">
        <f t="shared" si="86"/>
        <v>0</v>
      </c>
      <c r="T204" s="13">
        <f t="shared" si="86"/>
        <v>0</v>
      </c>
      <c r="U204" s="13">
        <f t="shared" si="86"/>
        <v>0</v>
      </c>
      <c r="V204" s="13">
        <f t="shared" si="86"/>
        <v>0</v>
      </c>
      <c r="W204" s="13">
        <f t="shared" si="86"/>
        <v>63.00298</v>
      </c>
      <c r="X204" s="55">
        <f t="shared" si="66"/>
        <v>15.750744999999998</v>
      </c>
    </row>
    <row r="205" spans="1:24" s="28" customFormat="1" ht="15.75" outlineLevel="5">
      <c r="A205" s="5" t="s">
        <v>68</v>
      </c>
      <c r="B205" s="6" t="s">
        <v>36</v>
      </c>
      <c r="C205" s="6" t="s">
        <v>26</v>
      </c>
      <c r="D205" s="6" t="s">
        <v>9</v>
      </c>
      <c r="E205" s="6"/>
      <c r="F205" s="7">
        <v>400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46"/>
      <c r="W205" s="50">
        <v>63.00298</v>
      </c>
      <c r="X205" s="55">
        <f t="shared" si="66"/>
        <v>15.750744999999998</v>
      </c>
    </row>
    <row r="206" spans="1:24" s="28" customFormat="1" ht="15.75" outlineLevel="5">
      <c r="A206" s="8" t="s">
        <v>115</v>
      </c>
      <c r="B206" s="9" t="s">
        <v>61</v>
      </c>
      <c r="C206" s="9" t="s">
        <v>6</v>
      </c>
      <c r="D206" s="9" t="s">
        <v>5</v>
      </c>
      <c r="E206" s="9"/>
      <c r="F206" s="10">
        <f>F207</f>
        <v>2468</v>
      </c>
      <c r="G206" s="10">
        <f aca="true" t="shared" si="87" ref="G206:W208">G207</f>
        <v>0</v>
      </c>
      <c r="H206" s="10">
        <f t="shared" si="87"/>
        <v>0</v>
      </c>
      <c r="I206" s="10">
        <f t="shared" si="87"/>
        <v>0</v>
      </c>
      <c r="J206" s="10">
        <f t="shared" si="87"/>
        <v>0</v>
      </c>
      <c r="K206" s="10">
        <f t="shared" si="87"/>
        <v>0</v>
      </c>
      <c r="L206" s="10">
        <f t="shared" si="87"/>
        <v>0</v>
      </c>
      <c r="M206" s="10">
        <f t="shared" si="87"/>
        <v>0</v>
      </c>
      <c r="N206" s="10">
        <f t="shared" si="87"/>
        <v>0</v>
      </c>
      <c r="O206" s="10">
        <f t="shared" si="87"/>
        <v>0</v>
      </c>
      <c r="P206" s="10">
        <f t="shared" si="87"/>
        <v>0</v>
      </c>
      <c r="Q206" s="10">
        <f t="shared" si="87"/>
        <v>0</v>
      </c>
      <c r="R206" s="10">
        <f t="shared" si="87"/>
        <v>0</v>
      </c>
      <c r="S206" s="10">
        <f t="shared" si="87"/>
        <v>0</v>
      </c>
      <c r="T206" s="10">
        <f t="shared" si="87"/>
        <v>0</v>
      </c>
      <c r="U206" s="10">
        <f t="shared" si="87"/>
        <v>0</v>
      </c>
      <c r="V206" s="10">
        <f t="shared" si="87"/>
        <v>0</v>
      </c>
      <c r="W206" s="10">
        <f t="shared" si="87"/>
        <v>1776.20821</v>
      </c>
      <c r="X206" s="55">
        <f t="shared" si="66"/>
        <v>71.96953849270665</v>
      </c>
    </row>
    <row r="207" spans="1:24" s="28" customFormat="1" ht="15.75" outlineLevel="5">
      <c r="A207" s="14" t="s">
        <v>159</v>
      </c>
      <c r="B207" s="12" t="s">
        <v>61</v>
      </c>
      <c r="C207" s="12" t="s">
        <v>158</v>
      </c>
      <c r="D207" s="12" t="s">
        <v>5</v>
      </c>
      <c r="E207" s="12"/>
      <c r="F207" s="13">
        <f>F208</f>
        <v>2468</v>
      </c>
      <c r="G207" s="13">
        <f t="shared" si="87"/>
        <v>0</v>
      </c>
      <c r="H207" s="13">
        <f t="shared" si="87"/>
        <v>0</v>
      </c>
      <c r="I207" s="13">
        <f t="shared" si="87"/>
        <v>0</v>
      </c>
      <c r="J207" s="13">
        <f t="shared" si="87"/>
        <v>0</v>
      </c>
      <c r="K207" s="13">
        <f t="shared" si="87"/>
        <v>0</v>
      </c>
      <c r="L207" s="13">
        <f t="shared" si="87"/>
        <v>0</v>
      </c>
      <c r="M207" s="13">
        <f t="shared" si="87"/>
        <v>0</v>
      </c>
      <c r="N207" s="13">
        <f t="shared" si="87"/>
        <v>0</v>
      </c>
      <c r="O207" s="13">
        <f t="shared" si="87"/>
        <v>0</v>
      </c>
      <c r="P207" s="13">
        <f t="shared" si="87"/>
        <v>0</v>
      </c>
      <c r="Q207" s="13">
        <f t="shared" si="87"/>
        <v>0</v>
      </c>
      <c r="R207" s="13">
        <f t="shared" si="87"/>
        <v>0</v>
      </c>
      <c r="S207" s="13">
        <f t="shared" si="87"/>
        <v>0</v>
      </c>
      <c r="T207" s="13">
        <f t="shared" si="87"/>
        <v>0</v>
      </c>
      <c r="U207" s="13">
        <f t="shared" si="87"/>
        <v>0</v>
      </c>
      <c r="V207" s="13">
        <f t="shared" si="87"/>
        <v>0</v>
      </c>
      <c r="W207" s="13">
        <f t="shared" si="87"/>
        <v>1776.20821</v>
      </c>
      <c r="X207" s="55">
        <f t="shared" si="66"/>
        <v>71.96953849270665</v>
      </c>
    </row>
    <row r="208" spans="1:24" s="28" customFormat="1" ht="63" outlineLevel="5">
      <c r="A208" s="5" t="s">
        <v>116</v>
      </c>
      <c r="B208" s="6" t="s">
        <v>61</v>
      </c>
      <c r="C208" s="6" t="s">
        <v>62</v>
      </c>
      <c r="D208" s="6" t="s">
        <v>5</v>
      </c>
      <c r="E208" s="6"/>
      <c r="F208" s="7">
        <f>F209</f>
        <v>2468</v>
      </c>
      <c r="G208" s="7">
        <f t="shared" si="87"/>
        <v>0</v>
      </c>
      <c r="H208" s="7">
        <f t="shared" si="87"/>
        <v>0</v>
      </c>
      <c r="I208" s="7">
        <f t="shared" si="87"/>
        <v>0</v>
      </c>
      <c r="J208" s="7">
        <f t="shared" si="87"/>
        <v>0</v>
      </c>
      <c r="K208" s="7">
        <f t="shared" si="87"/>
        <v>0</v>
      </c>
      <c r="L208" s="7">
        <f t="shared" si="87"/>
        <v>0</v>
      </c>
      <c r="M208" s="7">
        <f t="shared" si="87"/>
        <v>0</v>
      </c>
      <c r="N208" s="7">
        <f t="shared" si="87"/>
        <v>0</v>
      </c>
      <c r="O208" s="7">
        <f t="shared" si="87"/>
        <v>0</v>
      </c>
      <c r="P208" s="7">
        <f t="shared" si="87"/>
        <v>0</v>
      </c>
      <c r="Q208" s="7">
        <f t="shared" si="87"/>
        <v>0</v>
      </c>
      <c r="R208" s="7">
        <f t="shared" si="87"/>
        <v>0</v>
      </c>
      <c r="S208" s="7">
        <f t="shared" si="87"/>
        <v>0</v>
      </c>
      <c r="T208" s="7">
        <f t="shared" si="87"/>
        <v>0</v>
      </c>
      <c r="U208" s="7">
        <f t="shared" si="87"/>
        <v>0</v>
      </c>
      <c r="V208" s="7">
        <f t="shared" si="87"/>
        <v>0</v>
      </c>
      <c r="W208" s="7">
        <f t="shared" si="87"/>
        <v>1776.20821</v>
      </c>
      <c r="X208" s="55">
        <f t="shared" si="66"/>
        <v>71.96953849270665</v>
      </c>
    </row>
    <row r="209" spans="1:24" s="28" customFormat="1" ht="15.75" outlineLevel="5">
      <c r="A209" s="5" t="s">
        <v>100</v>
      </c>
      <c r="B209" s="6" t="s">
        <v>61</v>
      </c>
      <c r="C209" s="6" t="s">
        <v>62</v>
      </c>
      <c r="D209" s="6" t="s">
        <v>35</v>
      </c>
      <c r="E209" s="6"/>
      <c r="F209" s="7">
        <v>2468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46"/>
      <c r="W209" s="50">
        <v>1776.20821</v>
      </c>
      <c r="X209" s="55">
        <f t="shared" si="66"/>
        <v>71.96953849270665</v>
      </c>
    </row>
    <row r="210" spans="1:24" s="28" customFormat="1" ht="18.75" outlineLevel="5">
      <c r="A210" s="16" t="s">
        <v>235</v>
      </c>
      <c r="B210" s="17" t="s">
        <v>139</v>
      </c>
      <c r="C210" s="17" t="s">
        <v>6</v>
      </c>
      <c r="D210" s="17" t="s">
        <v>5</v>
      </c>
      <c r="E210" s="17"/>
      <c r="F210" s="18">
        <f>F211+F215</f>
        <v>22500</v>
      </c>
      <c r="G210" s="18">
        <f aca="true" t="shared" si="88" ref="G210:W210">G211+G215</f>
        <v>0</v>
      </c>
      <c r="H210" s="18">
        <f t="shared" si="88"/>
        <v>0</v>
      </c>
      <c r="I210" s="18">
        <f t="shared" si="88"/>
        <v>0</v>
      </c>
      <c r="J210" s="18">
        <f t="shared" si="88"/>
        <v>0</v>
      </c>
      <c r="K210" s="18">
        <f t="shared" si="88"/>
        <v>0</v>
      </c>
      <c r="L210" s="18">
        <f t="shared" si="88"/>
        <v>0</v>
      </c>
      <c r="M210" s="18">
        <f t="shared" si="88"/>
        <v>0</v>
      </c>
      <c r="N210" s="18">
        <f t="shared" si="88"/>
        <v>0</v>
      </c>
      <c r="O210" s="18">
        <f t="shared" si="88"/>
        <v>0</v>
      </c>
      <c r="P210" s="18">
        <f t="shared" si="88"/>
        <v>0</v>
      </c>
      <c r="Q210" s="18">
        <f t="shared" si="88"/>
        <v>0</v>
      </c>
      <c r="R210" s="18">
        <f t="shared" si="88"/>
        <v>0</v>
      </c>
      <c r="S210" s="18">
        <f t="shared" si="88"/>
        <v>0</v>
      </c>
      <c r="T210" s="18">
        <f t="shared" si="88"/>
        <v>0</v>
      </c>
      <c r="U210" s="18">
        <f t="shared" si="88"/>
        <v>0</v>
      </c>
      <c r="V210" s="18">
        <f t="shared" si="88"/>
        <v>0</v>
      </c>
      <c r="W210" s="18">
        <f t="shared" si="88"/>
        <v>499.74378</v>
      </c>
      <c r="X210" s="55">
        <f t="shared" si="66"/>
        <v>2.221083466666667</v>
      </c>
    </row>
    <row r="211" spans="1:24" s="28" customFormat="1" ht="15.75" outlineLevel="5">
      <c r="A211" s="8" t="s">
        <v>96</v>
      </c>
      <c r="B211" s="9" t="s">
        <v>37</v>
      </c>
      <c r="C211" s="9" t="s">
        <v>6</v>
      </c>
      <c r="D211" s="9" t="s">
        <v>5</v>
      </c>
      <c r="E211" s="9"/>
      <c r="F211" s="10">
        <f>F212</f>
        <v>500</v>
      </c>
      <c r="G211" s="10">
        <f aca="true" t="shared" si="89" ref="G211:W213">G212</f>
        <v>0</v>
      </c>
      <c r="H211" s="10">
        <f t="shared" si="89"/>
        <v>0</v>
      </c>
      <c r="I211" s="10">
        <f t="shared" si="89"/>
        <v>0</v>
      </c>
      <c r="J211" s="10">
        <f t="shared" si="89"/>
        <v>0</v>
      </c>
      <c r="K211" s="10">
        <f t="shared" si="89"/>
        <v>0</v>
      </c>
      <c r="L211" s="10">
        <f t="shared" si="89"/>
        <v>0</v>
      </c>
      <c r="M211" s="10">
        <f t="shared" si="89"/>
        <v>0</v>
      </c>
      <c r="N211" s="10">
        <f t="shared" si="89"/>
        <v>0</v>
      </c>
      <c r="O211" s="10">
        <f t="shared" si="89"/>
        <v>0</v>
      </c>
      <c r="P211" s="10">
        <f t="shared" si="89"/>
        <v>0</v>
      </c>
      <c r="Q211" s="10">
        <f t="shared" si="89"/>
        <v>0</v>
      </c>
      <c r="R211" s="10">
        <f t="shared" si="89"/>
        <v>0</v>
      </c>
      <c r="S211" s="10">
        <f t="shared" si="89"/>
        <v>0</v>
      </c>
      <c r="T211" s="10">
        <f t="shared" si="89"/>
        <v>0</v>
      </c>
      <c r="U211" s="10">
        <f t="shared" si="89"/>
        <v>0</v>
      </c>
      <c r="V211" s="10">
        <f t="shared" si="89"/>
        <v>0</v>
      </c>
      <c r="W211" s="10">
        <f t="shared" si="89"/>
        <v>499.74378</v>
      </c>
      <c r="X211" s="55">
        <f t="shared" si="66"/>
        <v>99.948756</v>
      </c>
    </row>
    <row r="212" spans="1:24" s="28" customFormat="1" ht="31.5" outlineLevel="5">
      <c r="A212" s="14" t="s">
        <v>135</v>
      </c>
      <c r="B212" s="12" t="s">
        <v>37</v>
      </c>
      <c r="C212" s="12" t="s">
        <v>134</v>
      </c>
      <c r="D212" s="12" t="s">
        <v>5</v>
      </c>
      <c r="E212" s="12"/>
      <c r="F212" s="13">
        <f>F213</f>
        <v>500</v>
      </c>
      <c r="G212" s="13">
        <f t="shared" si="89"/>
        <v>0</v>
      </c>
      <c r="H212" s="13">
        <f t="shared" si="89"/>
        <v>0</v>
      </c>
      <c r="I212" s="13">
        <f t="shared" si="89"/>
        <v>0</v>
      </c>
      <c r="J212" s="13">
        <f t="shared" si="89"/>
        <v>0</v>
      </c>
      <c r="K212" s="13">
        <f t="shared" si="89"/>
        <v>0</v>
      </c>
      <c r="L212" s="13">
        <f t="shared" si="89"/>
        <v>0</v>
      </c>
      <c r="M212" s="13">
        <f t="shared" si="89"/>
        <v>0</v>
      </c>
      <c r="N212" s="13">
        <f t="shared" si="89"/>
        <v>0</v>
      </c>
      <c r="O212" s="13">
        <f t="shared" si="89"/>
        <v>0</v>
      </c>
      <c r="P212" s="13">
        <f t="shared" si="89"/>
        <v>0</v>
      </c>
      <c r="Q212" s="13">
        <f t="shared" si="89"/>
        <v>0</v>
      </c>
      <c r="R212" s="13">
        <f t="shared" si="89"/>
        <v>0</v>
      </c>
      <c r="S212" s="13">
        <f t="shared" si="89"/>
        <v>0</v>
      </c>
      <c r="T212" s="13">
        <f t="shared" si="89"/>
        <v>0</v>
      </c>
      <c r="U212" s="13">
        <f t="shared" si="89"/>
        <v>0</v>
      </c>
      <c r="V212" s="13">
        <f t="shared" si="89"/>
        <v>0</v>
      </c>
      <c r="W212" s="13">
        <f t="shared" si="89"/>
        <v>499.74378</v>
      </c>
      <c r="X212" s="55">
        <f t="shared" si="66"/>
        <v>99.948756</v>
      </c>
    </row>
    <row r="213" spans="1:24" s="28" customFormat="1" ht="31.5" outlineLevel="5">
      <c r="A213" s="5" t="s">
        <v>97</v>
      </c>
      <c r="B213" s="6" t="s">
        <v>37</v>
      </c>
      <c r="C213" s="6" t="s">
        <v>32</v>
      </c>
      <c r="D213" s="6" t="s">
        <v>5</v>
      </c>
      <c r="E213" s="6"/>
      <c r="F213" s="7">
        <f>F214</f>
        <v>500</v>
      </c>
      <c r="G213" s="7">
        <f t="shared" si="89"/>
        <v>0</v>
      </c>
      <c r="H213" s="7">
        <f t="shared" si="89"/>
        <v>0</v>
      </c>
      <c r="I213" s="7">
        <f t="shared" si="89"/>
        <v>0</v>
      </c>
      <c r="J213" s="7">
        <f t="shared" si="89"/>
        <v>0</v>
      </c>
      <c r="K213" s="7">
        <f t="shared" si="89"/>
        <v>0</v>
      </c>
      <c r="L213" s="7">
        <f t="shared" si="89"/>
        <v>0</v>
      </c>
      <c r="M213" s="7">
        <f t="shared" si="89"/>
        <v>0</v>
      </c>
      <c r="N213" s="7">
        <f t="shared" si="89"/>
        <v>0</v>
      </c>
      <c r="O213" s="7">
        <f t="shared" si="89"/>
        <v>0</v>
      </c>
      <c r="P213" s="7">
        <f t="shared" si="89"/>
        <v>0</v>
      </c>
      <c r="Q213" s="7">
        <f t="shared" si="89"/>
        <v>0</v>
      </c>
      <c r="R213" s="7">
        <f t="shared" si="89"/>
        <v>0</v>
      </c>
      <c r="S213" s="7">
        <f t="shared" si="89"/>
        <v>0</v>
      </c>
      <c r="T213" s="7">
        <f t="shared" si="89"/>
        <v>0</v>
      </c>
      <c r="U213" s="7">
        <f t="shared" si="89"/>
        <v>0</v>
      </c>
      <c r="V213" s="7">
        <f t="shared" si="89"/>
        <v>0</v>
      </c>
      <c r="W213" s="7">
        <f t="shared" si="89"/>
        <v>499.74378</v>
      </c>
      <c r="X213" s="55">
        <f t="shared" si="66"/>
        <v>99.948756</v>
      </c>
    </row>
    <row r="214" spans="1:24" s="28" customFormat="1" ht="15.75" outlineLevel="5">
      <c r="A214" s="5" t="s">
        <v>68</v>
      </c>
      <c r="B214" s="6" t="s">
        <v>37</v>
      </c>
      <c r="C214" s="6" t="s">
        <v>32</v>
      </c>
      <c r="D214" s="6" t="s">
        <v>9</v>
      </c>
      <c r="E214" s="6"/>
      <c r="F214" s="7">
        <v>500</v>
      </c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50">
        <v>499.74378</v>
      </c>
      <c r="X214" s="55">
        <f t="shared" si="66"/>
        <v>99.948756</v>
      </c>
    </row>
    <row r="215" spans="1:24" s="28" customFormat="1" ht="15.75" outlineLevel="5">
      <c r="A215" s="22" t="s">
        <v>254</v>
      </c>
      <c r="B215" s="9" t="s">
        <v>256</v>
      </c>
      <c r="C215" s="9" t="s">
        <v>6</v>
      </c>
      <c r="D215" s="9" t="s">
        <v>5</v>
      </c>
      <c r="E215" s="9"/>
      <c r="F215" s="10">
        <f aca="true" t="shared" si="90" ref="F215:W215">F216+F220+F218</f>
        <v>22000</v>
      </c>
      <c r="G215" s="10">
        <f t="shared" si="90"/>
        <v>0</v>
      </c>
      <c r="H215" s="10">
        <f t="shared" si="90"/>
        <v>0</v>
      </c>
      <c r="I215" s="10">
        <f t="shared" si="90"/>
        <v>0</v>
      </c>
      <c r="J215" s="10">
        <f t="shared" si="90"/>
        <v>0</v>
      </c>
      <c r="K215" s="10">
        <f t="shared" si="90"/>
        <v>0</v>
      </c>
      <c r="L215" s="10">
        <f t="shared" si="90"/>
        <v>0</v>
      </c>
      <c r="M215" s="10">
        <f t="shared" si="90"/>
        <v>0</v>
      </c>
      <c r="N215" s="10">
        <f t="shared" si="90"/>
        <v>0</v>
      </c>
      <c r="O215" s="10">
        <f t="shared" si="90"/>
        <v>0</v>
      </c>
      <c r="P215" s="10">
        <f t="shared" si="90"/>
        <v>0</v>
      </c>
      <c r="Q215" s="10">
        <f t="shared" si="90"/>
        <v>0</v>
      </c>
      <c r="R215" s="10">
        <f t="shared" si="90"/>
        <v>0</v>
      </c>
      <c r="S215" s="10">
        <f t="shared" si="90"/>
        <v>0</v>
      </c>
      <c r="T215" s="10">
        <f t="shared" si="90"/>
        <v>0</v>
      </c>
      <c r="U215" s="10">
        <f t="shared" si="90"/>
        <v>0</v>
      </c>
      <c r="V215" s="10">
        <f t="shared" si="90"/>
        <v>0</v>
      </c>
      <c r="W215" s="10">
        <f t="shared" si="90"/>
        <v>0</v>
      </c>
      <c r="X215" s="55">
        <v>0</v>
      </c>
    </row>
    <row r="216" spans="1:24" s="28" customFormat="1" ht="31.5" outlineLevel="5">
      <c r="A216" s="8" t="s">
        <v>218</v>
      </c>
      <c r="B216" s="9" t="s">
        <v>256</v>
      </c>
      <c r="C216" s="9" t="s">
        <v>217</v>
      </c>
      <c r="D216" s="9" t="s">
        <v>5</v>
      </c>
      <c r="E216" s="9"/>
      <c r="F216" s="10">
        <f>F217</f>
        <v>0</v>
      </c>
      <c r="G216" s="10">
        <f aca="true" t="shared" si="91" ref="G216:W216">G217</f>
        <v>0</v>
      </c>
      <c r="H216" s="10">
        <f t="shared" si="91"/>
        <v>0</v>
      </c>
      <c r="I216" s="10">
        <f t="shared" si="91"/>
        <v>0</v>
      </c>
      <c r="J216" s="10">
        <f t="shared" si="91"/>
        <v>0</v>
      </c>
      <c r="K216" s="10">
        <f t="shared" si="91"/>
        <v>0</v>
      </c>
      <c r="L216" s="10">
        <f t="shared" si="91"/>
        <v>0</v>
      </c>
      <c r="M216" s="10">
        <f t="shared" si="91"/>
        <v>0</v>
      </c>
      <c r="N216" s="10">
        <f t="shared" si="91"/>
        <v>0</v>
      </c>
      <c r="O216" s="10">
        <f t="shared" si="91"/>
        <v>0</v>
      </c>
      <c r="P216" s="10">
        <f t="shared" si="91"/>
        <v>0</v>
      </c>
      <c r="Q216" s="10">
        <f t="shared" si="91"/>
        <v>0</v>
      </c>
      <c r="R216" s="10">
        <f t="shared" si="91"/>
        <v>0</v>
      </c>
      <c r="S216" s="10">
        <f t="shared" si="91"/>
        <v>0</v>
      </c>
      <c r="T216" s="10">
        <f t="shared" si="91"/>
        <v>0</v>
      </c>
      <c r="U216" s="10">
        <f t="shared" si="91"/>
        <v>0</v>
      </c>
      <c r="V216" s="10">
        <f t="shared" si="91"/>
        <v>0</v>
      </c>
      <c r="W216" s="10">
        <f t="shared" si="91"/>
        <v>0</v>
      </c>
      <c r="X216" s="55">
        <v>0</v>
      </c>
    </row>
    <row r="217" spans="1:24" s="28" customFormat="1" ht="15.75" outlineLevel="5">
      <c r="A217" s="5" t="s">
        <v>255</v>
      </c>
      <c r="B217" s="6" t="s">
        <v>256</v>
      </c>
      <c r="C217" s="6" t="s">
        <v>217</v>
      </c>
      <c r="D217" s="6" t="s">
        <v>212</v>
      </c>
      <c r="E217" s="6"/>
      <c r="F217" s="7">
        <v>0</v>
      </c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50">
        <v>0</v>
      </c>
      <c r="X217" s="55">
        <v>0</v>
      </c>
    </row>
    <row r="218" spans="1:24" s="28" customFormat="1" ht="31.5" outlineLevel="5">
      <c r="A218" s="66" t="s">
        <v>270</v>
      </c>
      <c r="B218" s="9" t="s">
        <v>256</v>
      </c>
      <c r="C218" s="12" t="s">
        <v>269</v>
      </c>
      <c r="D218" s="12" t="s">
        <v>5</v>
      </c>
      <c r="E218" s="12"/>
      <c r="F218" s="67">
        <f aca="true" t="shared" si="92" ref="F218:W218">F219+F217</f>
        <v>20000</v>
      </c>
      <c r="G218" s="67">
        <f t="shared" si="92"/>
        <v>0</v>
      </c>
      <c r="H218" s="67">
        <f t="shared" si="92"/>
        <v>0</v>
      </c>
      <c r="I218" s="67">
        <f t="shared" si="92"/>
        <v>0</v>
      </c>
      <c r="J218" s="67">
        <f t="shared" si="92"/>
        <v>0</v>
      </c>
      <c r="K218" s="67">
        <f t="shared" si="92"/>
        <v>0</v>
      </c>
      <c r="L218" s="67">
        <f t="shared" si="92"/>
        <v>0</v>
      </c>
      <c r="M218" s="67">
        <f t="shared" si="92"/>
        <v>0</v>
      </c>
      <c r="N218" s="67">
        <f t="shared" si="92"/>
        <v>0</v>
      </c>
      <c r="O218" s="67">
        <f t="shared" si="92"/>
        <v>0</v>
      </c>
      <c r="P218" s="67">
        <f t="shared" si="92"/>
        <v>0</v>
      </c>
      <c r="Q218" s="67">
        <f t="shared" si="92"/>
        <v>0</v>
      </c>
      <c r="R218" s="67">
        <f t="shared" si="92"/>
        <v>0</v>
      </c>
      <c r="S218" s="67">
        <f t="shared" si="92"/>
        <v>0</v>
      </c>
      <c r="T218" s="67">
        <f t="shared" si="92"/>
        <v>0</v>
      </c>
      <c r="U218" s="67">
        <f t="shared" si="92"/>
        <v>0</v>
      </c>
      <c r="V218" s="67">
        <f t="shared" si="92"/>
        <v>0</v>
      </c>
      <c r="W218" s="67">
        <f t="shared" si="92"/>
        <v>0</v>
      </c>
      <c r="X218" s="55">
        <v>0</v>
      </c>
    </row>
    <row r="219" spans="1:24" s="28" customFormat="1" ht="18.75" outlineLevel="5">
      <c r="A219" s="61" t="s">
        <v>68</v>
      </c>
      <c r="B219" s="6" t="s">
        <v>256</v>
      </c>
      <c r="C219" s="6" t="s">
        <v>269</v>
      </c>
      <c r="D219" s="6" t="s">
        <v>9</v>
      </c>
      <c r="E219" s="6"/>
      <c r="F219" s="63">
        <v>20000</v>
      </c>
      <c r="G219" s="6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44"/>
      <c r="W219" s="69">
        <v>0</v>
      </c>
      <c r="X219" s="55">
        <v>0</v>
      </c>
    </row>
    <row r="220" spans="1:24" s="28" customFormat="1" ht="15.75" outlineLevel="5">
      <c r="A220" s="14" t="s">
        <v>90</v>
      </c>
      <c r="B220" s="12" t="s">
        <v>256</v>
      </c>
      <c r="C220" s="12" t="s">
        <v>26</v>
      </c>
      <c r="D220" s="12" t="s">
        <v>5</v>
      </c>
      <c r="E220" s="12"/>
      <c r="F220" s="13">
        <f>F221</f>
        <v>2000</v>
      </c>
      <c r="G220" s="13">
        <f aca="true" t="shared" si="93" ref="G220:V220">G221</f>
        <v>0</v>
      </c>
      <c r="H220" s="13">
        <f t="shared" si="93"/>
        <v>0</v>
      </c>
      <c r="I220" s="13">
        <f t="shared" si="93"/>
        <v>0</v>
      </c>
      <c r="J220" s="13">
        <f t="shared" si="93"/>
        <v>0</v>
      </c>
      <c r="K220" s="13">
        <f t="shared" si="93"/>
        <v>0</v>
      </c>
      <c r="L220" s="13">
        <f t="shared" si="93"/>
        <v>0</v>
      </c>
      <c r="M220" s="13">
        <f t="shared" si="93"/>
        <v>0</v>
      </c>
      <c r="N220" s="13">
        <f t="shared" si="93"/>
        <v>0</v>
      </c>
      <c r="O220" s="13">
        <f t="shared" si="93"/>
        <v>0</v>
      </c>
      <c r="P220" s="13">
        <f t="shared" si="93"/>
        <v>0</v>
      </c>
      <c r="Q220" s="13">
        <f t="shared" si="93"/>
        <v>0</v>
      </c>
      <c r="R220" s="13">
        <f t="shared" si="93"/>
        <v>0</v>
      </c>
      <c r="S220" s="13">
        <f t="shared" si="93"/>
        <v>0</v>
      </c>
      <c r="T220" s="13">
        <f t="shared" si="93"/>
        <v>0</v>
      </c>
      <c r="U220" s="13">
        <f t="shared" si="93"/>
        <v>0</v>
      </c>
      <c r="V220" s="13">
        <f t="shared" si="93"/>
        <v>0</v>
      </c>
      <c r="W220" s="13">
        <v>0</v>
      </c>
      <c r="X220" s="55">
        <f>W220/F220*100</f>
        <v>0</v>
      </c>
    </row>
    <row r="221" spans="1:24" s="28" customFormat="1" ht="15.75" outlineLevel="5">
      <c r="A221" s="5" t="s">
        <v>255</v>
      </c>
      <c r="B221" s="6" t="s">
        <v>256</v>
      </c>
      <c r="C221" s="6" t="s">
        <v>26</v>
      </c>
      <c r="D221" s="6" t="s">
        <v>212</v>
      </c>
      <c r="E221" s="6"/>
      <c r="F221" s="7">
        <v>2000</v>
      </c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50">
        <v>0</v>
      </c>
      <c r="X221" s="55">
        <v>0</v>
      </c>
    </row>
    <row r="222" spans="1:24" s="28" customFormat="1" ht="18.75" outlineLevel="5">
      <c r="A222" s="16" t="s">
        <v>228</v>
      </c>
      <c r="B222" s="17" t="s">
        <v>229</v>
      </c>
      <c r="C222" s="17" t="s">
        <v>6</v>
      </c>
      <c r="D222" s="17" t="s">
        <v>5</v>
      </c>
      <c r="E222" s="17"/>
      <c r="F222" s="18">
        <f>F223+F226</f>
        <v>1922.1799999999998</v>
      </c>
      <c r="G222" s="18">
        <f aca="true" t="shared" si="94" ref="G222:W222">G223+G226</f>
        <v>0</v>
      </c>
      <c r="H222" s="18">
        <f t="shared" si="94"/>
        <v>0</v>
      </c>
      <c r="I222" s="18">
        <f t="shared" si="94"/>
        <v>0</v>
      </c>
      <c r="J222" s="18">
        <f t="shared" si="94"/>
        <v>0</v>
      </c>
      <c r="K222" s="18">
        <f t="shared" si="94"/>
        <v>0</v>
      </c>
      <c r="L222" s="18">
        <f t="shared" si="94"/>
        <v>0</v>
      </c>
      <c r="M222" s="18">
        <f t="shared" si="94"/>
        <v>0</v>
      </c>
      <c r="N222" s="18">
        <f t="shared" si="94"/>
        <v>0</v>
      </c>
      <c r="O222" s="18">
        <f t="shared" si="94"/>
        <v>0</v>
      </c>
      <c r="P222" s="18">
        <f t="shared" si="94"/>
        <v>0</v>
      </c>
      <c r="Q222" s="18">
        <f t="shared" si="94"/>
        <v>0</v>
      </c>
      <c r="R222" s="18">
        <f t="shared" si="94"/>
        <v>0</v>
      </c>
      <c r="S222" s="18">
        <f t="shared" si="94"/>
        <v>0</v>
      </c>
      <c r="T222" s="18">
        <f t="shared" si="94"/>
        <v>0</v>
      </c>
      <c r="U222" s="18">
        <f t="shared" si="94"/>
        <v>0</v>
      </c>
      <c r="V222" s="18">
        <f t="shared" si="94"/>
        <v>0</v>
      </c>
      <c r="W222" s="18">
        <f t="shared" si="94"/>
        <v>1410.7881399999999</v>
      </c>
      <c r="X222" s="55">
        <f aca="true" t="shared" si="95" ref="X222:X240">W222/F222*100</f>
        <v>73.39521480818654</v>
      </c>
    </row>
    <row r="223" spans="1:24" s="28" customFormat="1" ht="31.5" customHeight="1" outlineLevel="5">
      <c r="A223" s="14" t="s">
        <v>133</v>
      </c>
      <c r="B223" s="12" t="s">
        <v>230</v>
      </c>
      <c r="C223" s="12" t="s">
        <v>132</v>
      </c>
      <c r="D223" s="12" t="s">
        <v>5</v>
      </c>
      <c r="E223" s="12"/>
      <c r="F223" s="13">
        <f>F224</f>
        <v>1737.08</v>
      </c>
      <c r="G223" s="13">
        <f aca="true" t="shared" si="96" ref="G223:W224">G224</f>
        <v>0</v>
      </c>
      <c r="H223" s="13">
        <f t="shared" si="96"/>
        <v>0</v>
      </c>
      <c r="I223" s="13">
        <f t="shared" si="96"/>
        <v>0</v>
      </c>
      <c r="J223" s="13">
        <f t="shared" si="96"/>
        <v>0</v>
      </c>
      <c r="K223" s="13">
        <f t="shared" si="96"/>
        <v>0</v>
      </c>
      <c r="L223" s="13">
        <f t="shared" si="96"/>
        <v>0</v>
      </c>
      <c r="M223" s="13">
        <f t="shared" si="96"/>
        <v>0</v>
      </c>
      <c r="N223" s="13">
        <f t="shared" si="96"/>
        <v>0</v>
      </c>
      <c r="O223" s="13">
        <f t="shared" si="96"/>
        <v>0</v>
      </c>
      <c r="P223" s="13">
        <f t="shared" si="96"/>
        <v>0</v>
      </c>
      <c r="Q223" s="13">
        <f t="shared" si="96"/>
        <v>0</v>
      </c>
      <c r="R223" s="13">
        <f t="shared" si="96"/>
        <v>0</v>
      </c>
      <c r="S223" s="13">
        <f t="shared" si="96"/>
        <v>0</v>
      </c>
      <c r="T223" s="13">
        <f t="shared" si="96"/>
        <v>0</v>
      </c>
      <c r="U223" s="13">
        <f t="shared" si="96"/>
        <v>0</v>
      </c>
      <c r="V223" s="13">
        <f t="shared" si="96"/>
        <v>0</v>
      </c>
      <c r="W223" s="13">
        <f t="shared" si="96"/>
        <v>1362.07314</v>
      </c>
      <c r="X223" s="55">
        <f t="shared" si="95"/>
        <v>78.41165288875584</v>
      </c>
    </row>
    <row r="224" spans="1:24" s="28" customFormat="1" ht="31.5" outlineLevel="5">
      <c r="A224" s="5" t="s">
        <v>95</v>
      </c>
      <c r="B224" s="6" t="s">
        <v>230</v>
      </c>
      <c r="C224" s="6" t="s">
        <v>63</v>
      </c>
      <c r="D224" s="6" t="s">
        <v>5</v>
      </c>
      <c r="E224" s="6"/>
      <c r="F224" s="7">
        <f>F225</f>
        <v>1737.08</v>
      </c>
      <c r="G224" s="7">
        <f t="shared" si="96"/>
        <v>0</v>
      </c>
      <c r="H224" s="7">
        <f t="shared" si="96"/>
        <v>0</v>
      </c>
      <c r="I224" s="7">
        <f t="shared" si="96"/>
        <v>0</v>
      </c>
      <c r="J224" s="7">
        <f t="shared" si="96"/>
        <v>0</v>
      </c>
      <c r="K224" s="7">
        <f t="shared" si="96"/>
        <v>0</v>
      </c>
      <c r="L224" s="7">
        <f t="shared" si="96"/>
        <v>0</v>
      </c>
      <c r="M224" s="7">
        <f t="shared" si="96"/>
        <v>0</v>
      </c>
      <c r="N224" s="7">
        <f t="shared" si="96"/>
        <v>0</v>
      </c>
      <c r="O224" s="7">
        <f t="shared" si="96"/>
        <v>0</v>
      </c>
      <c r="P224" s="7">
        <f t="shared" si="96"/>
        <v>0</v>
      </c>
      <c r="Q224" s="7">
        <f t="shared" si="96"/>
        <v>0</v>
      </c>
      <c r="R224" s="7">
        <f t="shared" si="96"/>
        <v>0</v>
      </c>
      <c r="S224" s="7">
        <f t="shared" si="96"/>
        <v>0</v>
      </c>
      <c r="T224" s="7">
        <f t="shared" si="96"/>
        <v>0</v>
      </c>
      <c r="U224" s="7">
        <f t="shared" si="96"/>
        <v>0</v>
      </c>
      <c r="V224" s="7">
        <f t="shared" si="96"/>
        <v>0</v>
      </c>
      <c r="W224" s="7">
        <f t="shared" si="96"/>
        <v>1362.07314</v>
      </c>
      <c r="X224" s="55">
        <f t="shared" si="95"/>
        <v>78.41165288875584</v>
      </c>
    </row>
    <row r="225" spans="1:24" s="28" customFormat="1" ht="15.75" outlineLevel="5">
      <c r="A225" s="5" t="s">
        <v>107</v>
      </c>
      <c r="B225" s="6" t="s">
        <v>230</v>
      </c>
      <c r="C225" s="6" t="s">
        <v>63</v>
      </c>
      <c r="D225" s="6" t="s">
        <v>46</v>
      </c>
      <c r="E225" s="6"/>
      <c r="F225" s="7">
        <v>1737.08</v>
      </c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50">
        <v>1362.07314</v>
      </c>
      <c r="X225" s="55">
        <f t="shared" si="95"/>
        <v>78.41165288875584</v>
      </c>
    </row>
    <row r="226" spans="1:24" s="28" customFormat="1" ht="15.75" outlineLevel="5">
      <c r="A226" s="8" t="s">
        <v>232</v>
      </c>
      <c r="B226" s="9" t="s">
        <v>231</v>
      </c>
      <c r="C226" s="9" t="s">
        <v>6</v>
      </c>
      <c r="D226" s="9" t="s">
        <v>5</v>
      </c>
      <c r="E226" s="9"/>
      <c r="F226" s="10">
        <f>F227</f>
        <v>185.1</v>
      </c>
      <c r="G226" s="10">
        <f aca="true" t="shared" si="97" ref="G226:W228">G227</f>
        <v>0</v>
      </c>
      <c r="H226" s="10">
        <f t="shared" si="97"/>
        <v>0</v>
      </c>
      <c r="I226" s="10">
        <f t="shared" si="97"/>
        <v>0</v>
      </c>
      <c r="J226" s="10">
        <f t="shared" si="97"/>
        <v>0</v>
      </c>
      <c r="K226" s="10">
        <f t="shared" si="97"/>
        <v>0</v>
      </c>
      <c r="L226" s="10">
        <f t="shared" si="97"/>
        <v>0</v>
      </c>
      <c r="M226" s="10">
        <f t="shared" si="97"/>
        <v>0</v>
      </c>
      <c r="N226" s="10">
        <f t="shared" si="97"/>
        <v>0</v>
      </c>
      <c r="O226" s="10">
        <f t="shared" si="97"/>
        <v>0</v>
      </c>
      <c r="P226" s="10">
        <f t="shared" si="97"/>
        <v>0</v>
      </c>
      <c r="Q226" s="10">
        <f t="shared" si="97"/>
        <v>0</v>
      </c>
      <c r="R226" s="10">
        <f t="shared" si="97"/>
        <v>0</v>
      </c>
      <c r="S226" s="10">
        <f t="shared" si="97"/>
        <v>0</v>
      </c>
      <c r="T226" s="10">
        <f t="shared" si="97"/>
        <v>0</v>
      </c>
      <c r="U226" s="10">
        <f t="shared" si="97"/>
        <v>0</v>
      </c>
      <c r="V226" s="10">
        <f t="shared" si="97"/>
        <v>0</v>
      </c>
      <c r="W226" s="10">
        <f t="shared" si="97"/>
        <v>48.715</v>
      </c>
      <c r="X226" s="55">
        <f t="shared" si="95"/>
        <v>26.318206374932473</v>
      </c>
    </row>
    <row r="227" spans="1:24" s="28" customFormat="1" ht="31.5" outlineLevel="5">
      <c r="A227" s="14" t="s">
        <v>93</v>
      </c>
      <c r="B227" s="12" t="s">
        <v>231</v>
      </c>
      <c r="C227" s="12" t="s">
        <v>29</v>
      </c>
      <c r="D227" s="12" t="s">
        <v>5</v>
      </c>
      <c r="E227" s="12"/>
      <c r="F227" s="13">
        <f>F228</f>
        <v>185.1</v>
      </c>
      <c r="G227" s="13">
        <f t="shared" si="97"/>
        <v>0</v>
      </c>
      <c r="H227" s="13">
        <f t="shared" si="97"/>
        <v>0</v>
      </c>
      <c r="I227" s="13">
        <f t="shared" si="97"/>
        <v>0</v>
      </c>
      <c r="J227" s="13">
        <f t="shared" si="97"/>
        <v>0</v>
      </c>
      <c r="K227" s="13">
        <f t="shared" si="97"/>
        <v>0</v>
      </c>
      <c r="L227" s="13">
        <f t="shared" si="97"/>
        <v>0</v>
      </c>
      <c r="M227" s="13">
        <f t="shared" si="97"/>
        <v>0</v>
      </c>
      <c r="N227" s="13">
        <f t="shared" si="97"/>
        <v>0</v>
      </c>
      <c r="O227" s="13">
        <f t="shared" si="97"/>
        <v>0</v>
      </c>
      <c r="P227" s="13">
        <f t="shared" si="97"/>
        <v>0</v>
      </c>
      <c r="Q227" s="13">
        <f t="shared" si="97"/>
        <v>0</v>
      </c>
      <c r="R227" s="13">
        <f t="shared" si="97"/>
        <v>0</v>
      </c>
      <c r="S227" s="13">
        <f t="shared" si="97"/>
        <v>0</v>
      </c>
      <c r="T227" s="13">
        <f t="shared" si="97"/>
        <v>0</v>
      </c>
      <c r="U227" s="13">
        <f t="shared" si="97"/>
        <v>0</v>
      </c>
      <c r="V227" s="13">
        <f t="shared" si="97"/>
        <v>0</v>
      </c>
      <c r="W227" s="13">
        <f t="shared" si="97"/>
        <v>48.715</v>
      </c>
      <c r="X227" s="55">
        <f t="shared" si="95"/>
        <v>26.318206374932473</v>
      </c>
    </row>
    <row r="228" spans="1:24" s="28" customFormat="1" ht="31.5" outlineLevel="5">
      <c r="A228" s="5" t="s">
        <v>94</v>
      </c>
      <c r="B228" s="6" t="s">
        <v>231</v>
      </c>
      <c r="C228" s="6" t="s">
        <v>31</v>
      </c>
      <c r="D228" s="6" t="s">
        <v>5</v>
      </c>
      <c r="E228" s="6"/>
      <c r="F228" s="7">
        <f>F229</f>
        <v>185.1</v>
      </c>
      <c r="G228" s="7">
        <f t="shared" si="97"/>
        <v>0</v>
      </c>
      <c r="H228" s="7">
        <f t="shared" si="97"/>
        <v>0</v>
      </c>
      <c r="I228" s="7">
        <f t="shared" si="97"/>
        <v>0</v>
      </c>
      <c r="J228" s="7">
        <f t="shared" si="97"/>
        <v>0</v>
      </c>
      <c r="K228" s="7">
        <f t="shared" si="97"/>
        <v>0</v>
      </c>
      <c r="L228" s="7">
        <f t="shared" si="97"/>
        <v>0</v>
      </c>
      <c r="M228" s="7">
        <f t="shared" si="97"/>
        <v>0</v>
      </c>
      <c r="N228" s="7">
        <f t="shared" si="97"/>
        <v>0</v>
      </c>
      <c r="O228" s="7">
        <f t="shared" si="97"/>
        <v>0</v>
      </c>
      <c r="P228" s="7">
        <f t="shared" si="97"/>
        <v>0</v>
      </c>
      <c r="Q228" s="7">
        <f t="shared" si="97"/>
        <v>0</v>
      </c>
      <c r="R228" s="7">
        <f t="shared" si="97"/>
        <v>0</v>
      </c>
      <c r="S228" s="7">
        <f t="shared" si="97"/>
        <v>0</v>
      </c>
      <c r="T228" s="7">
        <f t="shared" si="97"/>
        <v>0</v>
      </c>
      <c r="U228" s="7">
        <f t="shared" si="97"/>
        <v>0</v>
      </c>
      <c r="V228" s="7">
        <f t="shared" si="97"/>
        <v>0</v>
      </c>
      <c r="W228" s="7">
        <f t="shared" si="97"/>
        <v>48.715</v>
      </c>
      <c r="X228" s="56">
        <f t="shared" si="95"/>
        <v>26.318206374932473</v>
      </c>
    </row>
    <row r="229" spans="1:24" s="28" customFormat="1" ht="15.75" outlineLevel="5">
      <c r="A229" s="5" t="s">
        <v>68</v>
      </c>
      <c r="B229" s="6" t="s">
        <v>231</v>
      </c>
      <c r="C229" s="6" t="s">
        <v>31</v>
      </c>
      <c r="D229" s="6" t="s">
        <v>9</v>
      </c>
      <c r="E229" s="6"/>
      <c r="F229" s="7">
        <v>185.1</v>
      </c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50">
        <v>48.715</v>
      </c>
      <c r="X229" s="55">
        <f t="shared" si="95"/>
        <v>26.318206374932473</v>
      </c>
    </row>
    <row r="230" spans="1:24" s="28" customFormat="1" ht="31.5" outlineLevel="5">
      <c r="A230" s="16" t="s">
        <v>223</v>
      </c>
      <c r="B230" s="17" t="s">
        <v>224</v>
      </c>
      <c r="C230" s="17" t="s">
        <v>6</v>
      </c>
      <c r="D230" s="17" t="s">
        <v>5</v>
      </c>
      <c r="E230" s="17"/>
      <c r="F230" s="18">
        <f>F231</f>
        <v>50</v>
      </c>
      <c r="G230" s="18">
        <f aca="true" t="shared" si="98" ref="G230:W233">G231</f>
        <v>0</v>
      </c>
      <c r="H230" s="18">
        <f t="shared" si="98"/>
        <v>0</v>
      </c>
      <c r="I230" s="18">
        <f t="shared" si="98"/>
        <v>0</v>
      </c>
      <c r="J230" s="18">
        <f t="shared" si="98"/>
        <v>0</v>
      </c>
      <c r="K230" s="18">
        <f t="shared" si="98"/>
        <v>0</v>
      </c>
      <c r="L230" s="18">
        <f t="shared" si="98"/>
        <v>0</v>
      </c>
      <c r="M230" s="18">
        <f t="shared" si="98"/>
        <v>0</v>
      </c>
      <c r="N230" s="18">
        <f t="shared" si="98"/>
        <v>0</v>
      </c>
      <c r="O230" s="18">
        <f t="shared" si="98"/>
        <v>0</v>
      </c>
      <c r="P230" s="18">
        <f t="shared" si="98"/>
        <v>0</v>
      </c>
      <c r="Q230" s="18">
        <f t="shared" si="98"/>
        <v>0</v>
      </c>
      <c r="R230" s="18">
        <f t="shared" si="98"/>
        <v>0</v>
      </c>
      <c r="S230" s="18">
        <f t="shared" si="98"/>
        <v>0</v>
      </c>
      <c r="T230" s="18">
        <f t="shared" si="98"/>
        <v>0</v>
      </c>
      <c r="U230" s="18">
        <f t="shared" si="98"/>
        <v>0</v>
      </c>
      <c r="V230" s="18">
        <f t="shared" si="98"/>
        <v>0</v>
      </c>
      <c r="W230" s="18">
        <f t="shared" si="98"/>
        <v>0</v>
      </c>
      <c r="X230" s="55">
        <f t="shared" si="95"/>
        <v>0</v>
      </c>
    </row>
    <row r="231" spans="1:24" s="28" customFormat="1" ht="15.75" outlineLevel="5">
      <c r="A231" s="8" t="s">
        <v>75</v>
      </c>
      <c r="B231" s="9" t="s">
        <v>225</v>
      </c>
      <c r="C231" s="9" t="s">
        <v>6</v>
      </c>
      <c r="D231" s="9" t="s">
        <v>5</v>
      </c>
      <c r="E231" s="9"/>
      <c r="F231" s="10">
        <f>F232</f>
        <v>50</v>
      </c>
      <c r="G231" s="10">
        <f t="shared" si="98"/>
        <v>0</v>
      </c>
      <c r="H231" s="10">
        <f t="shared" si="98"/>
        <v>0</v>
      </c>
      <c r="I231" s="10">
        <f t="shared" si="98"/>
        <v>0</v>
      </c>
      <c r="J231" s="10">
        <f t="shared" si="98"/>
        <v>0</v>
      </c>
      <c r="K231" s="10">
        <f t="shared" si="98"/>
        <v>0</v>
      </c>
      <c r="L231" s="10">
        <f t="shared" si="98"/>
        <v>0</v>
      </c>
      <c r="M231" s="10">
        <f t="shared" si="98"/>
        <v>0</v>
      </c>
      <c r="N231" s="10">
        <f t="shared" si="98"/>
        <v>0</v>
      </c>
      <c r="O231" s="10">
        <f t="shared" si="98"/>
        <v>0</v>
      </c>
      <c r="P231" s="10">
        <f t="shared" si="98"/>
        <v>0</v>
      </c>
      <c r="Q231" s="10">
        <f t="shared" si="98"/>
        <v>0</v>
      </c>
      <c r="R231" s="10">
        <f t="shared" si="98"/>
        <v>0</v>
      </c>
      <c r="S231" s="10">
        <f t="shared" si="98"/>
        <v>0</v>
      </c>
      <c r="T231" s="10">
        <f t="shared" si="98"/>
        <v>0</v>
      </c>
      <c r="U231" s="10">
        <f t="shared" si="98"/>
        <v>0</v>
      </c>
      <c r="V231" s="10">
        <f t="shared" si="98"/>
        <v>0</v>
      </c>
      <c r="W231" s="10">
        <f t="shared" si="98"/>
        <v>0</v>
      </c>
      <c r="X231" s="55">
        <f t="shared" si="95"/>
        <v>0</v>
      </c>
    </row>
    <row r="232" spans="1:24" s="28" customFormat="1" ht="15.75" outlineLevel="5">
      <c r="A232" s="14" t="s">
        <v>120</v>
      </c>
      <c r="B232" s="12" t="s">
        <v>225</v>
      </c>
      <c r="C232" s="12" t="s">
        <v>119</v>
      </c>
      <c r="D232" s="12" t="s">
        <v>5</v>
      </c>
      <c r="E232" s="12"/>
      <c r="F232" s="13">
        <f>F233</f>
        <v>50</v>
      </c>
      <c r="G232" s="13">
        <f t="shared" si="98"/>
        <v>0</v>
      </c>
      <c r="H232" s="13">
        <f t="shared" si="98"/>
        <v>0</v>
      </c>
      <c r="I232" s="13">
        <f t="shared" si="98"/>
        <v>0</v>
      </c>
      <c r="J232" s="13">
        <f t="shared" si="98"/>
        <v>0</v>
      </c>
      <c r="K232" s="13">
        <f t="shared" si="98"/>
        <v>0</v>
      </c>
      <c r="L232" s="13">
        <f t="shared" si="98"/>
        <v>0</v>
      </c>
      <c r="M232" s="13">
        <f t="shared" si="98"/>
        <v>0</v>
      </c>
      <c r="N232" s="13">
        <f t="shared" si="98"/>
        <v>0</v>
      </c>
      <c r="O232" s="13">
        <f t="shared" si="98"/>
        <v>0</v>
      </c>
      <c r="P232" s="13">
        <f t="shared" si="98"/>
        <v>0</v>
      </c>
      <c r="Q232" s="13">
        <f t="shared" si="98"/>
        <v>0</v>
      </c>
      <c r="R232" s="13">
        <f t="shared" si="98"/>
        <v>0</v>
      </c>
      <c r="S232" s="13">
        <f t="shared" si="98"/>
        <v>0</v>
      </c>
      <c r="T232" s="13">
        <f t="shared" si="98"/>
        <v>0</v>
      </c>
      <c r="U232" s="13">
        <f t="shared" si="98"/>
        <v>0</v>
      </c>
      <c r="V232" s="13">
        <f t="shared" si="98"/>
        <v>0</v>
      </c>
      <c r="W232" s="13">
        <f t="shared" si="98"/>
        <v>0</v>
      </c>
      <c r="X232" s="55">
        <f t="shared" si="95"/>
        <v>0</v>
      </c>
    </row>
    <row r="233" spans="1:24" s="28" customFormat="1" ht="15.75" outlineLevel="5">
      <c r="A233" s="5" t="s">
        <v>76</v>
      </c>
      <c r="B233" s="6" t="s">
        <v>225</v>
      </c>
      <c r="C233" s="6" t="s">
        <v>14</v>
      </c>
      <c r="D233" s="6" t="s">
        <v>5</v>
      </c>
      <c r="E233" s="6"/>
      <c r="F233" s="7">
        <f>F234</f>
        <v>50</v>
      </c>
      <c r="G233" s="7">
        <f t="shared" si="98"/>
        <v>0</v>
      </c>
      <c r="H233" s="7">
        <f t="shared" si="98"/>
        <v>0</v>
      </c>
      <c r="I233" s="7">
        <f t="shared" si="98"/>
        <v>0</v>
      </c>
      <c r="J233" s="7">
        <f t="shared" si="98"/>
        <v>0</v>
      </c>
      <c r="K233" s="7">
        <f t="shared" si="98"/>
        <v>0</v>
      </c>
      <c r="L233" s="7">
        <f t="shared" si="98"/>
        <v>0</v>
      </c>
      <c r="M233" s="7">
        <f t="shared" si="98"/>
        <v>0</v>
      </c>
      <c r="N233" s="7">
        <f t="shared" si="98"/>
        <v>0</v>
      </c>
      <c r="O233" s="7">
        <f t="shared" si="98"/>
        <v>0</v>
      </c>
      <c r="P233" s="7">
        <f t="shared" si="98"/>
        <v>0</v>
      </c>
      <c r="Q233" s="7">
        <f t="shared" si="98"/>
        <v>0</v>
      </c>
      <c r="R233" s="7">
        <f t="shared" si="98"/>
        <v>0</v>
      </c>
      <c r="S233" s="7">
        <f t="shared" si="98"/>
        <v>0</v>
      </c>
      <c r="T233" s="7">
        <f t="shared" si="98"/>
        <v>0</v>
      </c>
      <c r="U233" s="7">
        <f t="shared" si="98"/>
        <v>0</v>
      </c>
      <c r="V233" s="7">
        <f t="shared" si="98"/>
        <v>0</v>
      </c>
      <c r="W233" s="7">
        <f t="shared" si="98"/>
        <v>0</v>
      </c>
      <c r="X233" s="55">
        <f t="shared" si="95"/>
        <v>0</v>
      </c>
    </row>
    <row r="234" spans="1:24" s="28" customFormat="1" ht="15.75" outlineLevel="5">
      <c r="A234" s="5" t="s">
        <v>77</v>
      </c>
      <c r="B234" s="6" t="s">
        <v>225</v>
      </c>
      <c r="C234" s="6" t="s">
        <v>14</v>
      </c>
      <c r="D234" s="6" t="s">
        <v>15</v>
      </c>
      <c r="E234" s="6"/>
      <c r="F234" s="7">
        <v>50</v>
      </c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50">
        <v>0</v>
      </c>
      <c r="X234" s="55">
        <f t="shared" si="95"/>
        <v>0</v>
      </c>
    </row>
    <row r="235" spans="1:24" s="28" customFormat="1" ht="48" customHeight="1" outlineLevel="5">
      <c r="A235" s="16" t="s">
        <v>239</v>
      </c>
      <c r="B235" s="17" t="s">
        <v>238</v>
      </c>
      <c r="C235" s="17" t="s">
        <v>6</v>
      </c>
      <c r="D235" s="17" t="s">
        <v>5</v>
      </c>
      <c r="E235" s="17"/>
      <c r="F235" s="18">
        <f>F236</f>
        <v>20134</v>
      </c>
      <c r="G235" s="18">
        <f aca="true" t="shared" si="99" ref="G235:W238">G236</f>
        <v>0</v>
      </c>
      <c r="H235" s="18">
        <f t="shared" si="99"/>
        <v>0</v>
      </c>
      <c r="I235" s="18">
        <f t="shared" si="99"/>
        <v>0</v>
      </c>
      <c r="J235" s="18">
        <f t="shared" si="99"/>
        <v>0</v>
      </c>
      <c r="K235" s="18">
        <f t="shared" si="99"/>
        <v>0</v>
      </c>
      <c r="L235" s="18">
        <f t="shared" si="99"/>
        <v>0</v>
      </c>
      <c r="M235" s="18">
        <f t="shared" si="99"/>
        <v>0</v>
      </c>
      <c r="N235" s="18">
        <f t="shared" si="99"/>
        <v>0</v>
      </c>
      <c r="O235" s="18">
        <f t="shared" si="99"/>
        <v>0</v>
      </c>
      <c r="P235" s="18">
        <f t="shared" si="99"/>
        <v>0</v>
      </c>
      <c r="Q235" s="18">
        <f t="shared" si="99"/>
        <v>0</v>
      </c>
      <c r="R235" s="18">
        <f t="shared" si="99"/>
        <v>0</v>
      </c>
      <c r="S235" s="18">
        <f t="shared" si="99"/>
        <v>0</v>
      </c>
      <c r="T235" s="18">
        <f t="shared" si="99"/>
        <v>0</v>
      </c>
      <c r="U235" s="18">
        <f t="shared" si="99"/>
        <v>0</v>
      </c>
      <c r="V235" s="18">
        <f t="shared" si="99"/>
        <v>0</v>
      </c>
      <c r="W235" s="18">
        <f t="shared" si="99"/>
        <v>14849</v>
      </c>
      <c r="X235" s="55">
        <f t="shared" si="95"/>
        <v>73.75086917651733</v>
      </c>
    </row>
    <row r="236" spans="1:24" s="28" customFormat="1" ht="47.25" outlineLevel="5">
      <c r="A236" s="23" t="s">
        <v>241</v>
      </c>
      <c r="B236" s="9" t="s">
        <v>240</v>
      </c>
      <c r="C236" s="9" t="s">
        <v>6</v>
      </c>
      <c r="D236" s="9" t="s">
        <v>5</v>
      </c>
      <c r="E236" s="9"/>
      <c r="F236" s="10">
        <f>F237</f>
        <v>20134</v>
      </c>
      <c r="G236" s="10">
        <f t="shared" si="99"/>
        <v>0</v>
      </c>
      <c r="H236" s="10">
        <f t="shared" si="99"/>
        <v>0</v>
      </c>
      <c r="I236" s="10">
        <f t="shared" si="99"/>
        <v>0</v>
      </c>
      <c r="J236" s="10">
        <f t="shared" si="99"/>
        <v>0</v>
      </c>
      <c r="K236" s="10">
        <f t="shared" si="99"/>
        <v>0</v>
      </c>
      <c r="L236" s="10">
        <f t="shared" si="99"/>
        <v>0</v>
      </c>
      <c r="M236" s="10">
        <f t="shared" si="99"/>
        <v>0</v>
      </c>
      <c r="N236" s="10">
        <f t="shared" si="99"/>
        <v>0</v>
      </c>
      <c r="O236" s="10">
        <f t="shared" si="99"/>
        <v>0</v>
      </c>
      <c r="P236" s="10">
        <f t="shared" si="99"/>
        <v>0</v>
      </c>
      <c r="Q236" s="10">
        <f t="shared" si="99"/>
        <v>0</v>
      </c>
      <c r="R236" s="10">
        <f t="shared" si="99"/>
        <v>0</v>
      </c>
      <c r="S236" s="10">
        <f t="shared" si="99"/>
        <v>0</v>
      </c>
      <c r="T236" s="10">
        <f t="shared" si="99"/>
        <v>0</v>
      </c>
      <c r="U236" s="10">
        <f t="shared" si="99"/>
        <v>0</v>
      </c>
      <c r="V236" s="10">
        <f t="shared" si="99"/>
        <v>0</v>
      </c>
      <c r="W236" s="10">
        <f t="shared" si="99"/>
        <v>14849</v>
      </c>
      <c r="X236" s="55">
        <f t="shared" si="95"/>
        <v>73.75086917651733</v>
      </c>
    </row>
    <row r="237" spans="1:24" s="28" customFormat="1" ht="15.75" outlineLevel="5">
      <c r="A237" s="14" t="s">
        <v>138</v>
      </c>
      <c r="B237" s="12" t="s">
        <v>240</v>
      </c>
      <c r="C237" s="12" t="s">
        <v>249</v>
      </c>
      <c r="D237" s="12" t="s">
        <v>5</v>
      </c>
      <c r="E237" s="12"/>
      <c r="F237" s="13">
        <f>F238</f>
        <v>20134</v>
      </c>
      <c r="G237" s="13">
        <f t="shared" si="99"/>
        <v>0</v>
      </c>
      <c r="H237" s="13">
        <f t="shared" si="99"/>
        <v>0</v>
      </c>
      <c r="I237" s="13">
        <f t="shared" si="99"/>
        <v>0</v>
      </c>
      <c r="J237" s="13">
        <f t="shared" si="99"/>
        <v>0</v>
      </c>
      <c r="K237" s="13">
        <f t="shared" si="99"/>
        <v>0</v>
      </c>
      <c r="L237" s="13">
        <f t="shared" si="99"/>
        <v>0</v>
      </c>
      <c r="M237" s="13">
        <f t="shared" si="99"/>
        <v>0</v>
      </c>
      <c r="N237" s="13">
        <f t="shared" si="99"/>
        <v>0</v>
      </c>
      <c r="O237" s="13">
        <f t="shared" si="99"/>
        <v>0</v>
      </c>
      <c r="P237" s="13">
        <f t="shared" si="99"/>
        <v>0</v>
      </c>
      <c r="Q237" s="13">
        <f t="shared" si="99"/>
        <v>0</v>
      </c>
      <c r="R237" s="13">
        <f t="shared" si="99"/>
        <v>0</v>
      </c>
      <c r="S237" s="13">
        <f t="shared" si="99"/>
        <v>0</v>
      </c>
      <c r="T237" s="13">
        <f t="shared" si="99"/>
        <v>0</v>
      </c>
      <c r="U237" s="13">
        <f t="shared" si="99"/>
        <v>0</v>
      </c>
      <c r="V237" s="13">
        <f t="shared" si="99"/>
        <v>0</v>
      </c>
      <c r="W237" s="13">
        <f t="shared" si="99"/>
        <v>14849</v>
      </c>
      <c r="X237" s="55">
        <f t="shared" si="95"/>
        <v>73.75086917651733</v>
      </c>
    </row>
    <row r="238" spans="1:24" s="28" customFormat="1" ht="31.5" outlineLevel="5">
      <c r="A238" s="5" t="s">
        <v>251</v>
      </c>
      <c r="B238" s="6" t="s">
        <v>240</v>
      </c>
      <c r="C238" s="6" t="s">
        <v>250</v>
      </c>
      <c r="D238" s="6" t="s">
        <v>5</v>
      </c>
      <c r="E238" s="6"/>
      <c r="F238" s="7">
        <f>F239</f>
        <v>20134</v>
      </c>
      <c r="G238" s="7">
        <f t="shared" si="99"/>
        <v>0</v>
      </c>
      <c r="H238" s="7">
        <f t="shared" si="99"/>
        <v>0</v>
      </c>
      <c r="I238" s="7">
        <f t="shared" si="99"/>
        <v>0</v>
      </c>
      <c r="J238" s="7">
        <f t="shared" si="99"/>
        <v>0</v>
      </c>
      <c r="K238" s="7">
        <f t="shared" si="99"/>
        <v>0</v>
      </c>
      <c r="L238" s="7">
        <f t="shared" si="99"/>
        <v>0</v>
      </c>
      <c r="M238" s="7">
        <f t="shared" si="99"/>
        <v>0</v>
      </c>
      <c r="N238" s="7">
        <f t="shared" si="99"/>
        <v>0</v>
      </c>
      <c r="O238" s="7">
        <f t="shared" si="99"/>
        <v>0</v>
      </c>
      <c r="P238" s="7">
        <f t="shared" si="99"/>
        <v>0</v>
      </c>
      <c r="Q238" s="7">
        <f t="shared" si="99"/>
        <v>0</v>
      </c>
      <c r="R238" s="7">
        <f t="shared" si="99"/>
        <v>0</v>
      </c>
      <c r="S238" s="7">
        <f t="shared" si="99"/>
        <v>0</v>
      </c>
      <c r="T238" s="7">
        <f t="shared" si="99"/>
        <v>0</v>
      </c>
      <c r="U238" s="7">
        <f t="shared" si="99"/>
        <v>0</v>
      </c>
      <c r="V238" s="7">
        <f t="shared" si="99"/>
        <v>0</v>
      </c>
      <c r="W238" s="7">
        <f t="shared" si="99"/>
        <v>14849</v>
      </c>
      <c r="X238" s="55">
        <f t="shared" si="95"/>
        <v>73.75086917651733</v>
      </c>
    </row>
    <row r="239" spans="1:24" s="28" customFormat="1" ht="15.75" outlineLevel="5">
      <c r="A239" s="5" t="s">
        <v>102</v>
      </c>
      <c r="B239" s="6" t="s">
        <v>240</v>
      </c>
      <c r="C239" s="6" t="s">
        <v>250</v>
      </c>
      <c r="D239" s="6" t="s">
        <v>38</v>
      </c>
      <c r="E239" s="6"/>
      <c r="F239" s="7">
        <v>20134</v>
      </c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50">
        <v>14849</v>
      </c>
      <c r="X239" s="55">
        <f t="shared" si="95"/>
        <v>73.75086917651733</v>
      </c>
    </row>
    <row r="240" spans="1:24" ht="18.75">
      <c r="A240" s="74" t="s">
        <v>64</v>
      </c>
      <c r="B240" s="74"/>
      <c r="C240" s="74"/>
      <c r="D240" s="74"/>
      <c r="E240" s="74"/>
      <c r="F240" s="11">
        <f aca="true" t="shared" si="100" ref="F240:W240">F9+F68+F72+F80+F92+F99+F145+F159+F198+F210+F222+F230+F235</f>
        <v>531928.62866</v>
      </c>
      <c r="G240" s="11">
        <f t="shared" si="100"/>
        <v>19958.27</v>
      </c>
      <c r="H240" s="11">
        <f t="shared" si="100"/>
        <v>19958.27</v>
      </c>
      <c r="I240" s="11">
        <f t="shared" si="100"/>
        <v>19958.27</v>
      </c>
      <c r="J240" s="11">
        <f t="shared" si="100"/>
        <v>19958.27</v>
      </c>
      <c r="K240" s="11">
        <f t="shared" si="100"/>
        <v>19958.27</v>
      </c>
      <c r="L240" s="11">
        <f t="shared" si="100"/>
        <v>19958.27</v>
      </c>
      <c r="M240" s="11">
        <f t="shared" si="100"/>
        <v>19958.27</v>
      </c>
      <c r="N240" s="11">
        <f t="shared" si="100"/>
        <v>19958.27</v>
      </c>
      <c r="O240" s="11">
        <f t="shared" si="100"/>
        <v>19958.27</v>
      </c>
      <c r="P240" s="11">
        <f t="shared" si="100"/>
        <v>19958.27</v>
      </c>
      <c r="Q240" s="11">
        <f t="shared" si="100"/>
        <v>19958.27</v>
      </c>
      <c r="R240" s="11">
        <f t="shared" si="100"/>
        <v>19958.27</v>
      </c>
      <c r="S240" s="11">
        <f t="shared" si="100"/>
        <v>19958.27</v>
      </c>
      <c r="T240" s="11">
        <f t="shared" si="100"/>
        <v>19958.27</v>
      </c>
      <c r="U240" s="11">
        <f t="shared" si="100"/>
        <v>19958.27</v>
      </c>
      <c r="V240" s="11">
        <f t="shared" si="100"/>
        <v>19958.27</v>
      </c>
      <c r="W240" s="11">
        <f t="shared" si="100"/>
        <v>345241.13324</v>
      </c>
      <c r="X240" s="55">
        <f t="shared" si="95"/>
        <v>64.90365711462249</v>
      </c>
    </row>
    <row r="241" spans="1:22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>
      <c r="A242" s="73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3"/>
      <c r="V242" s="3"/>
    </row>
  </sheetData>
  <mergeCells count="7">
    <mergeCell ref="B2:X2"/>
    <mergeCell ref="B1:X1"/>
    <mergeCell ref="A6:X6"/>
    <mergeCell ref="A242:T242"/>
    <mergeCell ref="A240:E240"/>
    <mergeCell ref="W7:X7"/>
    <mergeCell ref="C3:X3"/>
  </mergeCells>
  <printOptions/>
  <pageMargins left="0.3937007874015748" right="0" top="0.3937007874015748" bottom="0.3937007874015748" header="0.1968503937007874" footer="0.1968503937007874"/>
  <pageSetup fitToHeight="200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SamLab.ws</cp:lastModifiedBy>
  <cp:lastPrinted>2011-10-25T11:49:42Z</cp:lastPrinted>
  <dcterms:created xsi:type="dcterms:W3CDTF">2008-11-11T04:53:42Z</dcterms:created>
  <dcterms:modified xsi:type="dcterms:W3CDTF">2011-10-25T11:50:30Z</dcterms:modified>
  <cp:category/>
  <cp:version/>
  <cp:contentType/>
  <cp:contentStatus/>
</cp:coreProperties>
</file>